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<sst xmlns="http://schemas.openxmlformats.org/spreadsheetml/2006/main" count="289" uniqueCount="115">
  <si>
    <t>C1</t>
  </si>
  <si>
    <t>С2</t>
  </si>
  <si>
    <t>C1+C2</t>
  </si>
  <si>
    <t>лв.</t>
  </si>
  <si>
    <t>лв</t>
  </si>
  <si>
    <t>€</t>
  </si>
  <si>
    <t>Етаж</t>
  </si>
  <si>
    <t>Спални</t>
  </si>
  <si>
    <t>Цена до ключ</t>
  </si>
  <si>
    <t>Обект</t>
  </si>
  <si>
    <t>Гледка</t>
  </si>
  <si>
    <t>Общи части</t>
  </si>
  <si>
    <t>Статус</t>
  </si>
  <si>
    <t>Чиста площ</t>
  </si>
  <si>
    <t>Секция А</t>
  </si>
  <si>
    <t>магазин 1</t>
  </si>
  <si>
    <t>Обща площ</t>
  </si>
  <si>
    <t>Цена по БДС</t>
  </si>
  <si>
    <t>2 спални</t>
  </si>
  <si>
    <t>ап. 2</t>
  </si>
  <si>
    <t>ап.3</t>
  </si>
  <si>
    <t>ап.4</t>
  </si>
  <si>
    <t>ап.5</t>
  </si>
  <si>
    <t>ап.6</t>
  </si>
  <si>
    <t>ап.7</t>
  </si>
  <si>
    <t>ап.8</t>
  </si>
  <si>
    <t>ап.9</t>
  </si>
  <si>
    <t>море</t>
  </si>
  <si>
    <t>ап.16</t>
  </si>
  <si>
    <t>ап10</t>
  </si>
  <si>
    <t>ап.11</t>
  </si>
  <si>
    <t>ап.12</t>
  </si>
  <si>
    <t>ап.13</t>
  </si>
  <si>
    <t>ап.14</t>
  </si>
  <si>
    <t>ап.15</t>
  </si>
  <si>
    <t>ап.17</t>
  </si>
  <si>
    <t>ап.18</t>
  </si>
  <si>
    <t>ап.19</t>
  </si>
  <si>
    <t>ап.20</t>
  </si>
  <si>
    <t>студио 1</t>
  </si>
  <si>
    <t>ап.21</t>
  </si>
  <si>
    <t>3 етаж</t>
  </si>
  <si>
    <t>ап.22</t>
  </si>
  <si>
    <t>ап.23</t>
  </si>
  <si>
    <t>ап.24</t>
  </si>
  <si>
    <t>ап. 25</t>
  </si>
  <si>
    <t>ап.26</t>
  </si>
  <si>
    <t>ап.27</t>
  </si>
  <si>
    <t>ап28</t>
  </si>
  <si>
    <t>ап.29</t>
  </si>
  <si>
    <t>ап.30</t>
  </si>
  <si>
    <t>ап.31</t>
  </si>
  <si>
    <t>студио 2</t>
  </si>
  <si>
    <t>мансарда 1</t>
  </si>
  <si>
    <t>Секция Б</t>
  </si>
  <si>
    <t>магазин 2</t>
  </si>
  <si>
    <t>магазин 3</t>
  </si>
  <si>
    <t>магазин 4</t>
  </si>
  <si>
    <t>ап.32</t>
  </si>
  <si>
    <t>ап.33</t>
  </si>
  <si>
    <t>ап.34</t>
  </si>
  <si>
    <t>ап.35</t>
  </si>
  <si>
    <t>ап.36</t>
  </si>
  <si>
    <t>ап.37</t>
  </si>
  <si>
    <t>ап.38</t>
  </si>
  <si>
    <t>ап.39</t>
  </si>
  <si>
    <t>ап.40</t>
  </si>
  <si>
    <t>ап.41</t>
  </si>
  <si>
    <t>продаден</t>
  </si>
  <si>
    <t>мансарда 2</t>
  </si>
  <si>
    <t>мансарда 3</t>
  </si>
  <si>
    <t>мансарда 4</t>
  </si>
  <si>
    <t>мансарда 5</t>
  </si>
  <si>
    <t>мансарда 6</t>
  </si>
  <si>
    <t>мансарда 7</t>
  </si>
  <si>
    <t>мансарда 8</t>
  </si>
  <si>
    <t>мансарда 9</t>
  </si>
  <si>
    <t>мансарда 10</t>
  </si>
  <si>
    <t>мансарда 11</t>
  </si>
  <si>
    <t>мансарда 12</t>
  </si>
  <si>
    <t>мансарда 14</t>
  </si>
  <si>
    <t>мансарда 13</t>
  </si>
  <si>
    <t>мансарда 15</t>
  </si>
  <si>
    <t>мансарда 16</t>
  </si>
  <si>
    <r>
      <t>м</t>
    </r>
    <r>
      <rPr>
        <vertAlign val="superscript"/>
        <sz val="10"/>
        <rFont val="Arial"/>
        <family val="2"/>
      </rPr>
      <t>2</t>
    </r>
  </si>
  <si>
    <t>продадена</t>
  </si>
  <si>
    <t>двор 450м</t>
  </si>
  <si>
    <t>двор 420м</t>
  </si>
  <si>
    <t>двор 360м</t>
  </si>
  <si>
    <t>450кв.м.двор</t>
  </si>
  <si>
    <t>420кв.м. двор</t>
  </si>
  <si>
    <t>Квартира</t>
  </si>
  <si>
    <t>Чистая площадь</t>
  </si>
  <si>
    <t>Общая площадь</t>
  </si>
  <si>
    <t>Цена     "под ключ"</t>
  </si>
  <si>
    <t>€/с НДС/</t>
  </si>
  <si>
    <t>Этаж</t>
  </si>
  <si>
    <t>1 этаж</t>
  </si>
  <si>
    <t>Спальни</t>
  </si>
  <si>
    <t>Общие части</t>
  </si>
  <si>
    <t>Панорама</t>
  </si>
  <si>
    <t>кв.1</t>
  </si>
  <si>
    <t>1 спальня</t>
  </si>
  <si>
    <t>бассейн</t>
  </si>
  <si>
    <t>Дом</t>
  </si>
  <si>
    <t>Дом А</t>
  </si>
  <si>
    <t>3 спальни</t>
  </si>
  <si>
    <t>Цены на квартиры и дома в комплексе "Розалица"</t>
  </si>
  <si>
    <t>2 этаж</t>
  </si>
  <si>
    <t>3 этаж</t>
  </si>
  <si>
    <t>4 этаж</t>
  </si>
  <si>
    <t>2 спальни</t>
  </si>
  <si>
    <t>море/бассейн</t>
  </si>
  <si>
    <t>Дом Б</t>
  </si>
  <si>
    <t>Дом В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</si>
</sst>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_л_в_-;\-* #,##0.0\ _л_в_-;_-* &quot;-&quot;??\ _л_в_-;_-@_-"/>
    <numFmt numFmtId="168" formatCode="_-* #,##0\ _л_в_-;\-* #,##0\ _л_в_-;_-* &quot;-&quot;??\ _л_в_-;_-@_-"/>
  </numFmts>
  <fonts count="1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43" fontId="4" fillId="0" borderId="1" xfId="15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3" borderId="1" xfId="0" applyFill="1" applyBorder="1" applyAlignment="1">
      <alignment/>
    </xf>
    <xf numFmtId="2" fontId="0" fillId="0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43" fontId="4" fillId="0" borderId="1" xfId="15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8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43" fontId="4" fillId="4" borderId="1" xfId="15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9"/>
  <sheetViews>
    <sheetView tabSelected="1" workbookViewId="0" topLeftCell="A43">
      <selection activeCell="P47" sqref="P47"/>
    </sheetView>
  </sheetViews>
  <sheetFormatPr defaultColWidth="9.140625" defaultRowHeight="12.75"/>
  <cols>
    <col min="1" max="1" width="13.00390625" style="6" customWidth="1"/>
    <col min="2" max="2" width="12.7109375" style="6" customWidth="1"/>
    <col min="3" max="3" width="9.57421875" style="6" customWidth="1"/>
    <col min="4" max="4" width="10.28125" style="6" hidden="1" customWidth="1"/>
    <col min="5" max="5" width="7.421875" style="6" hidden="1" customWidth="1"/>
    <col min="6" max="6" width="8.8515625" style="6" customWidth="1"/>
    <col min="7" max="7" width="0.13671875" style="6" hidden="1" customWidth="1"/>
    <col min="8" max="8" width="7.28125" style="6" customWidth="1"/>
    <col min="9" max="9" width="8.57421875" style="6" customWidth="1"/>
    <col min="10" max="10" width="10.00390625" style="6" hidden="1" customWidth="1"/>
    <col min="11" max="11" width="10.28125" style="6" customWidth="1"/>
    <col min="12" max="12" width="0.71875" style="6" hidden="1" customWidth="1"/>
    <col min="13" max="13" width="12.28125" style="0" customWidth="1"/>
    <col min="14" max="14" width="10.7109375" style="0" customWidth="1"/>
  </cols>
  <sheetData>
    <row r="1" spans="1:14" s="13" customFormat="1" ht="12.75">
      <c r="A1" s="63" t="s">
        <v>107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4" s="13" customFormat="1" ht="12.75">
      <c r="A2" s="33"/>
      <c r="B2" s="30"/>
      <c r="C2" s="31"/>
      <c r="D2" s="32"/>
      <c r="E2" s="32"/>
      <c r="F2" s="32"/>
      <c r="G2" s="32"/>
      <c r="H2" s="32"/>
      <c r="I2" s="32"/>
      <c r="J2" s="32"/>
      <c r="K2" s="32"/>
      <c r="L2" s="32"/>
      <c r="M2" s="27"/>
      <c r="N2" s="34"/>
    </row>
    <row r="3" spans="1:14" ht="12.75">
      <c r="A3" s="2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7"/>
      <c r="N3" s="25"/>
    </row>
    <row r="4" spans="1:14" ht="38.25">
      <c r="A4" s="1" t="s">
        <v>96</v>
      </c>
      <c r="B4" s="2" t="s">
        <v>91</v>
      </c>
      <c r="C4" s="1" t="s">
        <v>98</v>
      </c>
      <c r="D4" s="2" t="s">
        <v>0</v>
      </c>
      <c r="E4" s="2" t="s">
        <v>1</v>
      </c>
      <c r="F4" s="1" t="s">
        <v>92</v>
      </c>
      <c r="G4" s="2" t="s">
        <v>2</v>
      </c>
      <c r="H4" s="1" t="s">
        <v>99</v>
      </c>
      <c r="I4" s="1" t="s">
        <v>93</v>
      </c>
      <c r="J4" s="1" t="s">
        <v>17</v>
      </c>
      <c r="K4" s="19" t="s">
        <v>94</v>
      </c>
      <c r="L4" s="1"/>
      <c r="M4" s="20" t="s">
        <v>100</v>
      </c>
      <c r="N4" s="22" t="s">
        <v>12</v>
      </c>
    </row>
    <row r="5" spans="1:14" ht="15.75">
      <c r="A5" s="3"/>
      <c r="B5" s="3"/>
      <c r="C5" s="3"/>
      <c r="D5" s="3" t="s">
        <v>3</v>
      </c>
      <c r="E5" s="3" t="s">
        <v>4</v>
      </c>
      <c r="F5" s="3" t="s">
        <v>84</v>
      </c>
      <c r="G5" s="3" t="s">
        <v>3</v>
      </c>
      <c r="H5" s="3" t="s">
        <v>84</v>
      </c>
      <c r="I5" s="3" t="s">
        <v>84</v>
      </c>
      <c r="J5" s="15" t="s">
        <v>5</v>
      </c>
      <c r="K5" s="15" t="s">
        <v>95</v>
      </c>
      <c r="L5" s="3"/>
      <c r="M5" s="16"/>
      <c r="N5" s="17"/>
    </row>
    <row r="6" spans="1:14" ht="12.75">
      <c r="A6" s="2">
        <v>1</v>
      </c>
      <c r="B6" s="2">
        <v>2</v>
      </c>
      <c r="C6" s="2">
        <v>3</v>
      </c>
      <c r="D6" s="2">
        <v>9</v>
      </c>
      <c r="E6" s="2">
        <v>13</v>
      </c>
      <c r="F6" s="2">
        <v>4</v>
      </c>
      <c r="G6" s="2">
        <v>14</v>
      </c>
      <c r="H6" s="2">
        <v>5</v>
      </c>
      <c r="I6" s="2">
        <v>6</v>
      </c>
      <c r="J6" s="2">
        <v>7</v>
      </c>
      <c r="K6" s="2">
        <v>8</v>
      </c>
      <c r="L6" s="2"/>
      <c r="M6" s="2">
        <v>9</v>
      </c>
      <c r="N6" s="2">
        <v>10</v>
      </c>
    </row>
    <row r="7" spans="1:14" ht="12.75">
      <c r="A7" s="3"/>
      <c r="B7" s="7" t="s">
        <v>14</v>
      </c>
      <c r="C7" s="7"/>
      <c r="D7" s="3"/>
      <c r="E7" s="3"/>
      <c r="F7" s="3"/>
      <c r="G7" s="3"/>
      <c r="H7" s="3"/>
      <c r="I7" s="3"/>
      <c r="J7" s="3"/>
      <c r="K7" s="3"/>
      <c r="L7" s="3"/>
      <c r="M7" s="17"/>
      <c r="N7" s="17"/>
    </row>
    <row r="8" spans="1:14" ht="12.75">
      <c r="A8" s="53" t="s">
        <v>97</v>
      </c>
      <c r="B8" s="54" t="s">
        <v>15</v>
      </c>
      <c r="C8" s="54"/>
      <c r="D8" s="55" t="e">
        <f>100.8*#REF!*#REF!*#REF!*#REF!</f>
        <v>#REF!</v>
      </c>
      <c r="E8" s="55" t="e">
        <f>100.8*#REF!*#REF!</f>
        <v>#REF!</v>
      </c>
      <c r="F8" s="54">
        <v>67.17</v>
      </c>
      <c r="G8" s="55" t="e">
        <f aca="true" t="shared" si="0" ref="G8:G53">D8+E8</f>
        <v>#REF!</v>
      </c>
      <c r="H8" s="56">
        <v>9.42</v>
      </c>
      <c r="I8" s="56">
        <v>76.59</v>
      </c>
      <c r="J8" s="56"/>
      <c r="K8" s="54"/>
      <c r="L8" s="54"/>
      <c r="M8" s="57"/>
      <c r="N8" s="58" t="s">
        <v>68</v>
      </c>
    </row>
    <row r="9" spans="1:14" ht="15">
      <c r="A9" s="3" t="s">
        <v>97</v>
      </c>
      <c r="B9" s="3" t="s">
        <v>101</v>
      </c>
      <c r="C9" s="3" t="s">
        <v>102</v>
      </c>
      <c r="D9" s="9" t="e">
        <f>100.8*#REF!*#REF!*#REF!*#REF!</f>
        <v>#REF!</v>
      </c>
      <c r="E9" s="9" t="e">
        <f>100.8*#REF!*#REF!</f>
        <v>#REF!</v>
      </c>
      <c r="F9" s="10">
        <v>56.22</v>
      </c>
      <c r="G9" s="9" t="e">
        <f t="shared" si="0"/>
        <v>#REF!</v>
      </c>
      <c r="H9" s="10">
        <v>7.47</v>
      </c>
      <c r="I9" s="29">
        <v>63.69</v>
      </c>
      <c r="J9" s="41">
        <f>MMULT(I9,825)</f>
        <v>52544.25</v>
      </c>
      <c r="K9" s="9">
        <f>I9*895</f>
        <v>57002.549999999996</v>
      </c>
      <c r="L9" s="14">
        <v>0.690737</v>
      </c>
      <c r="M9" s="21" t="s">
        <v>103</v>
      </c>
      <c r="N9" s="17"/>
    </row>
    <row r="10" spans="1:14" ht="15">
      <c r="A10" s="53" t="s">
        <v>97</v>
      </c>
      <c r="B10" s="54" t="s">
        <v>19</v>
      </c>
      <c r="C10" s="54" t="s">
        <v>102</v>
      </c>
      <c r="D10" s="55" t="e">
        <f>100.8*#REF!*#REF!*#REF!*#REF!</f>
        <v>#REF!</v>
      </c>
      <c r="E10" s="55" t="e">
        <f>100.8*#REF!*#REF!</f>
        <v>#REF!</v>
      </c>
      <c r="F10" s="56">
        <v>35.69</v>
      </c>
      <c r="G10" s="55" t="e">
        <f t="shared" si="0"/>
        <v>#REF!</v>
      </c>
      <c r="H10" s="56">
        <v>4.83</v>
      </c>
      <c r="I10" s="56">
        <v>40.52</v>
      </c>
      <c r="J10" s="55">
        <f>MMULT(I10,825)</f>
        <v>33429</v>
      </c>
      <c r="K10" s="55"/>
      <c r="L10" s="59"/>
      <c r="M10" s="60"/>
      <c r="N10" s="58" t="s">
        <v>68</v>
      </c>
    </row>
    <row r="11" spans="1:14" ht="15">
      <c r="A11" s="53" t="s">
        <v>97</v>
      </c>
      <c r="B11" s="54" t="s">
        <v>20</v>
      </c>
      <c r="C11" s="54" t="s">
        <v>102</v>
      </c>
      <c r="D11" s="55" t="e">
        <f>100.8*#REF!*#REF!*#REF!*#REF!</f>
        <v>#REF!</v>
      </c>
      <c r="E11" s="55" t="e">
        <f>100.8*#REF!*#REF!</f>
        <v>#REF!</v>
      </c>
      <c r="F11" s="56">
        <v>35.69</v>
      </c>
      <c r="G11" s="55" t="e">
        <f t="shared" si="0"/>
        <v>#REF!</v>
      </c>
      <c r="H11" s="56">
        <v>4.83</v>
      </c>
      <c r="I11" s="56">
        <v>40.52</v>
      </c>
      <c r="J11" s="55">
        <f aca="true" t="shared" si="1" ref="J11:J53">MMULT(I11,825)</f>
        <v>33429</v>
      </c>
      <c r="K11" s="55"/>
      <c r="L11" s="59"/>
      <c r="M11" s="60"/>
      <c r="N11" s="58" t="s">
        <v>68</v>
      </c>
    </row>
    <row r="12" spans="1:14" ht="15">
      <c r="A12" s="53" t="s">
        <v>97</v>
      </c>
      <c r="B12" s="54" t="s">
        <v>21</v>
      </c>
      <c r="C12" s="54" t="s">
        <v>102</v>
      </c>
      <c r="D12" s="55" t="e">
        <f>100.8*#REF!*#REF!*#REF!*#REF!</f>
        <v>#REF!</v>
      </c>
      <c r="E12" s="55" t="e">
        <f>100.8*#REF!*#REF!</f>
        <v>#REF!</v>
      </c>
      <c r="F12" s="56">
        <v>35.69</v>
      </c>
      <c r="G12" s="55" t="e">
        <f t="shared" si="0"/>
        <v>#REF!</v>
      </c>
      <c r="H12" s="56">
        <v>4.83</v>
      </c>
      <c r="I12" s="56">
        <v>40.52</v>
      </c>
      <c r="J12" s="55">
        <f t="shared" si="1"/>
        <v>33429</v>
      </c>
      <c r="K12" s="55"/>
      <c r="L12" s="59"/>
      <c r="M12" s="60"/>
      <c r="N12" s="58" t="s">
        <v>68</v>
      </c>
    </row>
    <row r="13" spans="1:14" ht="15">
      <c r="A13" s="53" t="s">
        <v>97</v>
      </c>
      <c r="B13" s="54" t="s">
        <v>22</v>
      </c>
      <c r="C13" s="54" t="s">
        <v>102</v>
      </c>
      <c r="D13" s="55" t="e">
        <f>100.8*#REF!*#REF!*#REF!*#REF!</f>
        <v>#REF!</v>
      </c>
      <c r="E13" s="55" t="e">
        <f>100.8*#REF!*#REF!</f>
        <v>#REF!</v>
      </c>
      <c r="F13" s="56">
        <v>40.77</v>
      </c>
      <c r="G13" s="55" t="e">
        <f t="shared" si="0"/>
        <v>#REF!</v>
      </c>
      <c r="H13" s="56">
        <v>5.49</v>
      </c>
      <c r="I13" s="56">
        <v>46.26</v>
      </c>
      <c r="J13" s="55">
        <f t="shared" si="1"/>
        <v>38164.5</v>
      </c>
      <c r="K13" s="55"/>
      <c r="L13" s="59"/>
      <c r="M13" s="60"/>
      <c r="N13" s="58" t="s">
        <v>68</v>
      </c>
    </row>
    <row r="14" spans="1:14" ht="15">
      <c r="A14" s="3" t="s">
        <v>97</v>
      </c>
      <c r="B14" s="3" t="s">
        <v>23</v>
      </c>
      <c r="C14" s="3" t="s">
        <v>102</v>
      </c>
      <c r="D14" s="9" t="e">
        <f>100.8*#REF!*#REF!*#REF!*#REF!</f>
        <v>#REF!</v>
      </c>
      <c r="E14" s="9" t="e">
        <f>100.8*#REF!*#REF!</f>
        <v>#REF!</v>
      </c>
      <c r="F14" s="10">
        <v>42.45</v>
      </c>
      <c r="G14" s="9" t="e">
        <f t="shared" si="0"/>
        <v>#REF!</v>
      </c>
      <c r="H14" s="10">
        <v>5.08</v>
      </c>
      <c r="I14" s="29">
        <v>47.53</v>
      </c>
      <c r="J14" s="41">
        <f t="shared" si="1"/>
        <v>39212.25</v>
      </c>
      <c r="K14" s="9">
        <v>43965</v>
      </c>
      <c r="L14" s="14">
        <v>0.690737</v>
      </c>
      <c r="M14" s="23"/>
      <c r="N14" s="28"/>
    </row>
    <row r="15" spans="1:14" ht="15">
      <c r="A15" s="53" t="s">
        <v>97</v>
      </c>
      <c r="B15" s="54" t="s">
        <v>24</v>
      </c>
      <c r="C15" s="54" t="s">
        <v>102</v>
      </c>
      <c r="D15" s="55" t="e">
        <f>100.8*#REF!*#REF!*#REF!*#REF!</f>
        <v>#REF!</v>
      </c>
      <c r="E15" s="55" t="e">
        <f>100.8*#REF!*#REF!</f>
        <v>#REF!</v>
      </c>
      <c r="F15" s="56">
        <v>39.05</v>
      </c>
      <c r="G15" s="55" t="e">
        <f t="shared" si="0"/>
        <v>#REF!</v>
      </c>
      <c r="H15" s="56">
        <v>4.46</v>
      </c>
      <c r="I15" s="56">
        <v>43.51</v>
      </c>
      <c r="J15" s="55"/>
      <c r="K15" s="55"/>
      <c r="L15" s="59">
        <v>0.690737</v>
      </c>
      <c r="M15" s="61"/>
      <c r="N15" s="58" t="s">
        <v>68</v>
      </c>
    </row>
    <row r="16" spans="1:14" ht="15">
      <c r="A16" s="53" t="s">
        <v>97</v>
      </c>
      <c r="B16" s="54" t="s">
        <v>25</v>
      </c>
      <c r="C16" s="54" t="s">
        <v>102</v>
      </c>
      <c r="D16" s="55" t="e">
        <f>100.8*#REF!*#REF!*#REF!*#REF!</f>
        <v>#REF!</v>
      </c>
      <c r="E16" s="55" t="e">
        <f>100.8*#REF!*#REF!</f>
        <v>#REF!</v>
      </c>
      <c r="F16" s="56">
        <v>39.05</v>
      </c>
      <c r="G16" s="55" t="e">
        <f t="shared" si="0"/>
        <v>#REF!</v>
      </c>
      <c r="H16" s="56">
        <v>4.46</v>
      </c>
      <c r="I16" s="56">
        <v>43.51</v>
      </c>
      <c r="J16" s="55"/>
      <c r="K16" s="55"/>
      <c r="L16" s="59">
        <v>0.690737</v>
      </c>
      <c r="M16" s="61"/>
      <c r="N16" s="58" t="s">
        <v>68</v>
      </c>
    </row>
    <row r="17" spans="1:14" ht="15">
      <c r="A17" s="53" t="s">
        <v>97</v>
      </c>
      <c r="B17" s="54" t="s">
        <v>26</v>
      </c>
      <c r="C17" s="54" t="s">
        <v>102</v>
      </c>
      <c r="D17" s="55" t="e">
        <f>100.8*#REF!*#REF!*#REF!*#REF!</f>
        <v>#REF!</v>
      </c>
      <c r="E17" s="55" t="e">
        <f>100.8*#REF!*#REF!</f>
        <v>#REF!</v>
      </c>
      <c r="F17" s="56">
        <v>39.05</v>
      </c>
      <c r="G17" s="55" t="e">
        <f t="shared" si="0"/>
        <v>#REF!</v>
      </c>
      <c r="H17" s="56">
        <v>4.46</v>
      </c>
      <c r="I17" s="56">
        <v>43.51</v>
      </c>
      <c r="J17" s="55"/>
      <c r="K17" s="55"/>
      <c r="L17" s="59">
        <v>0.690737</v>
      </c>
      <c r="M17" s="61"/>
      <c r="N17" s="58" t="s">
        <v>68</v>
      </c>
    </row>
    <row r="18" spans="1:14" ht="15">
      <c r="A18" s="40" t="s">
        <v>108</v>
      </c>
      <c r="B18" s="40" t="s">
        <v>29</v>
      </c>
      <c r="C18" s="40" t="s">
        <v>111</v>
      </c>
      <c r="D18" s="41" t="e">
        <f>100.8*#REF!*#REF!*#REF!*#REF!</f>
        <v>#REF!</v>
      </c>
      <c r="E18" s="41" t="e">
        <f>100.8*#REF!*#REF!</f>
        <v>#REF!</v>
      </c>
      <c r="F18" s="29">
        <v>72.9</v>
      </c>
      <c r="G18" s="41" t="e">
        <f t="shared" si="0"/>
        <v>#REF!</v>
      </c>
      <c r="H18" s="29">
        <v>10.22</v>
      </c>
      <c r="I18" s="29">
        <v>83.12</v>
      </c>
      <c r="J18" s="41">
        <f t="shared" si="1"/>
        <v>68574</v>
      </c>
      <c r="K18" s="41">
        <f>I18*895</f>
        <v>74392.40000000001</v>
      </c>
      <c r="L18" s="42">
        <v>0.690737</v>
      </c>
      <c r="M18" s="43" t="s">
        <v>27</v>
      </c>
      <c r="N18" s="47"/>
    </row>
    <row r="19" spans="1:14" ht="15">
      <c r="A19" s="54" t="s">
        <v>108</v>
      </c>
      <c r="B19" s="54" t="s">
        <v>30</v>
      </c>
      <c r="C19" s="54" t="s">
        <v>102</v>
      </c>
      <c r="D19" s="55" t="e">
        <f>100.8*#REF!*#REF!*#REF!*#REF!</f>
        <v>#REF!</v>
      </c>
      <c r="E19" s="55" t="e">
        <f>100.8*#REF!*#REF!</f>
        <v>#REF!</v>
      </c>
      <c r="F19" s="56">
        <v>58.05</v>
      </c>
      <c r="G19" s="55" t="e">
        <f t="shared" si="0"/>
        <v>#REF!</v>
      </c>
      <c r="H19" s="56">
        <v>8.44</v>
      </c>
      <c r="I19" s="56">
        <v>66.49</v>
      </c>
      <c r="J19" s="55"/>
      <c r="K19" s="55"/>
      <c r="L19" s="59"/>
      <c r="M19" s="60"/>
      <c r="N19" s="58" t="s">
        <v>68</v>
      </c>
    </row>
    <row r="20" spans="1:14" ht="15">
      <c r="A20" s="54" t="s">
        <v>108</v>
      </c>
      <c r="B20" s="54" t="s">
        <v>31</v>
      </c>
      <c r="C20" s="54" t="s">
        <v>102</v>
      </c>
      <c r="D20" s="55" t="e">
        <f>100.8*#REF!*#REF!*#REF!*#REF!</f>
        <v>#REF!</v>
      </c>
      <c r="E20" s="55" t="e">
        <f>100.8*#REF!*#REF!</f>
        <v>#REF!</v>
      </c>
      <c r="F20" s="56">
        <v>53.6</v>
      </c>
      <c r="G20" s="55" t="e">
        <f t="shared" si="0"/>
        <v>#REF!</v>
      </c>
      <c r="H20" s="56">
        <v>7.82</v>
      </c>
      <c r="I20" s="56">
        <v>61.42</v>
      </c>
      <c r="J20" s="55"/>
      <c r="K20" s="55"/>
      <c r="L20" s="59"/>
      <c r="M20" s="60"/>
      <c r="N20" s="58" t="s">
        <v>68</v>
      </c>
    </row>
    <row r="21" spans="1:14" ht="15">
      <c r="A21" s="40" t="s">
        <v>108</v>
      </c>
      <c r="B21" s="3" t="s">
        <v>32</v>
      </c>
      <c r="C21" s="3" t="s">
        <v>102</v>
      </c>
      <c r="D21" s="9" t="e">
        <f>100.8*#REF!*#REF!*#REF!*#REF!</f>
        <v>#REF!</v>
      </c>
      <c r="E21" s="9" t="e">
        <f>100.8*#REF!*#REF!</f>
        <v>#REF!</v>
      </c>
      <c r="F21" s="10">
        <v>45.2</v>
      </c>
      <c r="G21" s="9" t="e">
        <f t="shared" si="0"/>
        <v>#REF!</v>
      </c>
      <c r="H21" s="10">
        <v>6.67</v>
      </c>
      <c r="I21" s="29">
        <v>51.87</v>
      </c>
      <c r="J21" s="41">
        <f t="shared" si="1"/>
        <v>42792.75</v>
      </c>
      <c r="K21" s="9">
        <v>48498</v>
      </c>
      <c r="L21" s="14">
        <v>0.690737</v>
      </c>
      <c r="M21" s="21" t="s">
        <v>103</v>
      </c>
      <c r="N21" s="17"/>
    </row>
    <row r="22" spans="1:14" ht="15">
      <c r="A22" s="40" t="s">
        <v>108</v>
      </c>
      <c r="B22" s="3" t="s">
        <v>33</v>
      </c>
      <c r="C22" s="3" t="s">
        <v>102</v>
      </c>
      <c r="D22" s="9" t="e">
        <f>100.8*#REF!*#REF!*#REF!*#REF!</f>
        <v>#REF!</v>
      </c>
      <c r="E22" s="9" t="e">
        <f>100.8*#REF!*#REF!</f>
        <v>#REF!</v>
      </c>
      <c r="F22" s="10">
        <v>45.2</v>
      </c>
      <c r="G22" s="9" t="e">
        <f t="shared" si="0"/>
        <v>#REF!</v>
      </c>
      <c r="H22" s="10">
        <v>6.67</v>
      </c>
      <c r="I22" s="29">
        <v>51.87</v>
      </c>
      <c r="J22" s="41">
        <f t="shared" si="1"/>
        <v>42792.75</v>
      </c>
      <c r="K22" s="9">
        <v>48498</v>
      </c>
      <c r="L22" s="14">
        <v>0.690737</v>
      </c>
      <c r="M22" s="21" t="s">
        <v>103</v>
      </c>
      <c r="N22" s="17"/>
    </row>
    <row r="23" spans="1:14" ht="15">
      <c r="A23" s="54" t="s">
        <v>108</v>
      </c>
      <c r="B23" s="54" t="s">
        <v>34</v>
      </c>
      <c r="C23" s="54" t="s">
        <v>102</v>
      </c>
      <c r="D23" s="55" t="e">
        <f>100.8*#REF!*#REF!*#REF!*#REF!</f>
        <v>#REF!</v>
      </c>
      <c r="E23" s="55" t="e">
        <f>100.8*#REF!*#REF!</f>
        <v>#REF!</v>
      </c>
      <c r="F23" s="56">
        <v>45.2</v>
      </c>
      <c r="G23" s="55" t="e">
        <f t="shared" si="0"/>
        <v>#REF!</v>
      </c>
      <c r="H23" s="56">
        <v>6.67</v>
      </c>
      <c r="I23" s="56">
        <v>51.87</v>
      </c>
      <c r="J23" s="55"/>
      <c r="K23" s="55"/>
      <c r="L23" s="59">
        <v>0.690737</v>
      </c>
      <c r="M23" s="60"/>
      <c r="N23" s="58" t="s">
        <v>68</v>
      </c>
    </row>
    <row r="24" spans="1:14" ht="15">
      <c r="A24" s="54" t="s">
        <v>108</v>
      </c>
      <c r="B24" s="54" t="s">
        <v>28</v>
      </c>
      <c r="C24" s="54" t="s">
        <v>102</v>
      </c>
      <c r="D24" s="55" t="e">
        <f>100.8*#REF!*#REF!*#REF!*#REF!</f>
        <v>#REF!</v>
      </c>
      <c r="E24" s="55" t="e">
        <f>100.8*#REF!*#REF!</f>
        <v>#REF!</v>
      </c>
      <c r="F24" s="56">
        <v>57.92</v>
      </c>
      <c r="G24" s="55" t="e">
        <f t="shared" si="0"/>
        <v>#REF!</v>
      </c>
      <c r="H24" s="56">
        <v>8.58</v>
      </c>
      <c r="I24" s="56">
        <v>66.5</v>
      </c>
      <c r="J24" s="55"/>
      <c r="K24" s="55"/>
      <c r="L24" s="59"/>
      <c r="M24" s="60"/>
      <c r="N24" s="58" t="s">
        <v>68</v>
      </c>
    </row>
    <row r="25" spans="1:14" ht="15">
      <c r="A25" s="54" t="s">
        <v>108</v>
      </c>
      <c r="B25" s="54" t="s">
        <v>35</v>
      </c>
      <c r="C25" s="54" t="s">
        <v>102</v>
      </c>
      <c r="D25" s="55" t="e">
        <f>100.8*#REF!*#REF!*#REF!*#REF!</f>
        <v>#REF!</v>
      </c>
      <c r="E25" s="55" t="e">
        <f>100.8*#REF!*#REF!</f>
        <v>#REF!</v>
      </c>
      <c r="F25" s="56">
        <v>57.92</v>
      </c>
      <c r="G25" s="55" t="e">
        <f t="shared" si="0"/>
        <v>#REF!</v>
      </c>
      <c r="H25" s="56">
        <v>7.93</v>
      </c>
      <c r="I25" s="56">
        <v>65.85</v>
      </c>
      <c r="J25" s="55"/>
      <c r="K25" s="55"/>
      <c r="L25" s="59"/>
      <c r="M25" s="60"/>
      <c r="N25" s="58" t="s">
        <v>68</v>
      </c>
    </row>
    <row r="26" spans="1:14" ht="15">
      <c r="A26" s="40" t="s">
        <v>108</v>
      </c>
      <c r="B26" s="3" t="s">
        <v>36</v>
      </c>
      <c r="C26" s="3" t="s">
        <v>102</v>
      </c>
      <c r="D26" s="9" t="e">
        <f>100.8*#REF!*#REF!*#REF!*#REF!</f>
        <v>#REF!</v>
      </c>
      <c r="E26" s="9" t="e">
        <f>100.8*#REF!*#REF!</f>
        <v>#REF!</v>
      </c>
      <c r="F26" s="10">
        <v>45.2</v>
      </c>
      <c r="G26" s="9" t="e">
        <f t="shared" si="0"/>
        <v>#REF!</v>
      </c>
      <c r="H26" s="10">
        <v>6.17</v>
      </c>
      <c r="I26" s="29">
        <v>51.37</v>
      </c>
      <c r="J26" s="41">
        <f t="shared" si="1"/>
        <v>42380.25</v>
      </c>
      <c r="K26" s="9">
        <v>47976</v>
      </c>
      <c r="L26" s="14">
        <v>0.690737</v>
      </c>
      <c r="M26" s="21" t="s">
        <v>27</v>
      </c>
      <c r="N26" s="17"/>
    </row>
    <row r="27" spans="1:14" ht="15">
      <c r="A27" s="40" t="s">
        <v>108</v>
      </c>
      <c r="B27" s="3" t="s">
        <v>37</v>
      </c>
      <c r="C27" s="3" t="s">
        <v>102</v>
      </c>
      <c r="D27" s="9" t="e">
        <f>100.8*#REF!*#REF!*#REF!*#REF!</f>
        <v>#REF!</v>
      </c>
      <c r="E27" s="9" t="e">
        <f>100.8*#REF!*#REF!</f>
        <v>#REF!</v>
      </c>
      <c r="F27" s="10">
        <v>45.2</v>
      </c>
      <c r="G27" s="9" t="e">
        <f t="shared" si="0"/>
        <v>#REF!</v>
      </c>
      <c r="H27" s="10">
        <v>6.17</v>
      </c>
      <c r="I27" s="29">
        <v>51.37</v>
      </c>
      <c r="J27" s="41">
        <f t="shared" si="1"/>
        <v>42380.25</v>
      </c>
      <c r="K27" s="9">
        <v>47976</v>
      </c>
      <c r="L27" s="14">
        <v>0.690737</v>
      </c>
      <c r="M27" s="21" t="s">
        <v>27</v>
      </c>
      <c r="N27" s="52"/>
    </row>
    <row r="28" spans="1:14" ht="15">
      <c r="A28" s="40" t="s">
        <v>108</v>
      </c>
      <c r="B28" s="3" t="s">
        <v>38</v>
      </c>
      <c r="C28" s="3" t="s">
        <v>102</v>
      </c>
      <c r="D28" s="9" t="e">
        <f>100.8*#REF!*#REF!*#REF!*#REF!</f>
        <v>#REF!</v>
      </c>
      <c r="E28" s="9" t="e">
        <f>100.8*#REF!*#REF!</f>
        <v>#REF!</v>
      </c>
      <c r="F28" s="10">
        <v>45.2</v>
      </c>
      <c r="G28" s="9" t="e">
        <f t="shared" si="0"/>
        <v>#REF!</v>
      </c>
      <c r="H28" s="10">
        <v>6.17</v>
      </c>
      <c r="I28" s="29">
        <v>51.37</v>
      </c>
      <c r="J28" s="41">
        <f t="shared" si="1"/>
        <v>42380.25</v>
      </c>
      <c r="K28" s="9">
        <v>47976</v>
      </c>
      <c r="L28" s="14">
        <v>0.690737</v>
      </c>
      <c r="M28" s="21" t="s">
        <v>27</v>
      </c>
      <c r="N28" s="17"/>
    </row>
    <row r="29" spans="1:14" ht="15">
      <c r="A29" s="54" t="s">
        <v>108</v>
      </c>
      <c r="B29" s="54" t="s">
        <v>39</v>
      </c>
      <c r="C29" s="54"/>
      <c r="D29" s="55" t="e">
        <f>100.8*#REF!*#REF!*#REF!*#REF!</f>
        <v>#REF!</v>
      </c>
      <c r="E29" s="55" t="e">
        <f>100.8*#REF!*#REF!</f>
        <v>#REF!</v>
      </c>
      <c r="F29" s="56">
        <v>23.7</v>
      </c>
      <c r="G29" s="55" t="e">
        <f t="shared" si="0"/>
        <v>#REF!</v>
      </c>
      <c r="H29" s="56">
        <v>3.29</v>
      </c>
      <c r="I29" s="56">
        <v>26.99</v>
      </c>
      <c r="J29" s="55"/>
      <c r="K29" s="55"/>
      <c r="L29" s="59"/>
      <c r="M29" s="60"/>
      <c r="N29" s="58" t="s">
        <v>68</v>
      </c>
    </row>
    <row r="30" spans="1:14" ht="15">
      <c r="A30" s="54" t="s">
        <v>108</v>
      </c>
      <c r="B30" s="54" t="s">
        <v>40</v>
      </c>
      <c r="C30" s="54" t="s">
        <v>18</v>
      </c>
      <c r="D30" s="55" t="e">
        <f>100.8*#REF!*#REF!*#REF!*#REF!</f>
        <v>#REF!</v>
      </c>
      <c r="E30" s="55" t="e">
        <f>100.8*#REF!*#REF!</f>
        <v>#REF!</v>
      </c>
      <c r="F30" s="56">
        <v>72.9</v>
      </c>
      <c r="G30" s="55" t="e">
        <f t="shared" si="0"/>
        <v>#REF!</v>
      </c>
      <c r="H30" s="56">
        <v>10.22</v>
      </c>
      <c r="I30" s="56">
        <v>83.12</v>
      </c>
      <c r="J30" s="55"/>
      <c r="K30" s="55"/>
      <c r="L30" s="59"/>
      <c r="M30" s="60"/>
      <c r="N30" s="58" t="s">
        <v>68</v>
      </c>
    </row>
    <row r="31" spans="1:14" ht="15">
      <c r="A31" s="3" t="s">
        <v>109</v>
      </c>
      <c r="B31" s="3" t="s">
        <v>42</v>
      </c>
      <c r="C31" s="3" t="s">
        <v>102</v>
      </c>
      <c r="D31" s="9" t="e">
        <f>100.8*#REF!*#REF!*#REF!*#REF!</f>
        <v>#REF!</v>
      </c>
      <c r="E31" s="9" t="e">
        <f>100.8*#REF!*#REF!</f>
        <v>#REF!</v>
      </c>
      <c r="F31" s="10">
        <v>58.05</v>
      </c>
      <c r="G31" s="9" t="e">
        <f t="shared" si="0"/>
        <v>#REF!</v>
      </c>
      <c r="H31" s="10">
        <v>8.44</v>
      </c>
      <c r="I31" s="29">
        <v>66.49</v>
      </c>
      <c r="J31" s="41">
        <f t="shared" si="1"/>
        <v>54854.24999999999</v>
      </c>
      <c r="K31" s="9">
        <f>I31*895</f>
        <v>59508.549999999996</v>
      </c>
      <c r="L31" s="14">
        <v>0.690737</v>
      </c>
      <c r="M31" s="21" t="s">
        <v>112</v>
      </c>
      <c r="N31" s="17"/>
    </row>
    <row r="32" spans="1:14" ht="15">
      <c r="A32" s="3" t="s">
        <v>109</v>
      </c>
      <c r="B32" s="3" t="s">
        <v>43</v>
      </c>
      <c r="C32" s="3" t="s">
        <v>102</v>
      </c>
      <c r="D32" s="9" t="e">
        <f>100.8*#REF!*#REF!*#REF!*#REF!</f>
        <v>#REF!</v>
      </c>
      <c r="E32" s="9" t="e">
        <f>100.8*#REF!*#REF!</f>
        <v>#REF!</v>
      </c>
      <c r="F32" s="10">
        <v>53.6</v>
      </c>
      <c r="G32" s="9" t="e">
        <f t="shared" si="0"/>
        <v>#REF!</v>
      </c>
      <c r="H32" s="10">
        <v>7.82</v>
      </c>
      <c r="I32" s="29">
        <v>61.42</v>
      </c>
      <c r="J32" s="41">
        <f t="shared" si="1"/>
        <v>50671.5</v>
      </c>
      <c r="K32" s="9">
        <f>I32*895</f>
        <v>54970.9</v>
      </c>
      <c r="L32" s="14">
        <v>0.690737</v>
      </c>
      <c r="M32" s="21" t="s">
        <v>103</v>
      </c>
      <c r="N32" s="17"/>
    </row>
    <row r="33" spans="1:14" ht="15">
      <c r="A33" s="54" t="s">
        <v>109</v>
      </c>
      <c r="B33" s="54" t="s">
        <v>44</v>
      </c>
      <c r="C33" s="54" t="s">
        <v>102</v>
      </c>
      <c r="D33" s="55" t="e">
        <f>100.8*#REF!*#REF!*#REF!*#REF!</f>
        <v>#REF!</v>
      </c>
      <c r="E33" s="55" t="e">
        <f>100.8*#REF!*#REF!</f>
        <v>#REF!</v>
      </c>
      <c r="F33" s="56">
        <v>45.2</v>
      </c>
      <c r="G33" s="55" t="e">
        <f t="shared" si="0"/>
        <v>#REF!</v>
      </c>
      <c r="H33" s="56">
        <v>6.67</v>
      </c>
      <c r="I33" s="56">
        <v>51.87</v>
      </c>
      <c r="J33" s="55"/>
      <c r="K33" s="55"/>
      <c r="L33" s="59"/>
      <c r="M33" s="60"/>
      <c r="N33" s="58" t="s">
        <v>68</v>
      </c>
    </row>
    <row r="34" spans="1:14" ht="15">
      <c r="A34" s="54" t="s">
        <v>109</v>
      </c>
      <c r="B34" s="54" t="s">
        <v>45</v>
      </c>
      <c r="C34" s="54" t="s">
        <v>102</v>
      </c>
      <c r="D34" s="55" t="e">
        <f>100.8*#REF!*#REF!*#REF!*#REF!</f>
        <v>#REF!</v>
      </c>
      <c r="E34" s="55" t="e">
        <f>100.8*#REF!*#REF!</f>
        <v>#REF!</v>
      </c>
      <c r="F34" s="56">
        <v>45.2</v>
      </c>
      <c r="G34" s="55" t="e">
        <f t="shared" si="0"/>
        <v>#REF!</v>
      </c>
      <c r="H34" s="56">
        <v>6.67</v>
      </c>
      <c r="I34" s="56">
        <v>51.87</v>
      </c>
      <c r="J34" s="55"/>
      <c r="K34" s="55"/>
      <c r="L34" s="59"/>
      <c r="M34" s="60"/>
      <c r="N34" s="58" t="s">
        <v>68</v>
      </c>
    </row>
    <row r="35" spans="1:14" ht="15">
      <c r="A35" s="54" t="s">
        <v>109</v>
      </c>
      <c r="B35" s="54" t="s">
        <v>46</v>
      </c>
      <c r="C35" s="54" t="s">
        <v>102</v>
      </c>
      <c r="D35" s="55" t="e">
        <f>100.8*#REF!*#REF!*#REF!*#REF!</f>
        <v>#REF!</v>
      </c>
      <c r="E35" s="55" t="e">
        <f>100.8*#REF!*#REF!</f>
        <v>#REF!</v>
      </c>
      <c r="F35" s="56">
        <v>45.2</v>
      </c>
      <c r="G35" s="55" t="e">
        <f t="shared" si="0"/>
        <v>#REF!</v>
      </c>
      <c r="H35" s="56">
        <v>6.67</v>
      </c>
      <c r="I35" s="56">
        <v>51.87</v>
      </c>
      <c r="J35" s="55"/>
      <c r="K35" s="55"/>
      <c r="L35" s="59">
        <v>0.690737</v>
      </c>
      <c r="M35" s="60"/>
      <c r="N35" s="58" t="s">
        <v>68</v>
      </c>
    </row>
    <row r="36" spans="1:14" ht="15">
      <c r="A36" s="3" t="s">
        <v>109</v>
      </c>
      <c r="B36" s="3" t="s">
        <v>47</v>
      </c>
      <c r="C36" s="3" t="s">
        <v>102</v>
      </c>
      <c r="D36" s="9" t="e">
        <f>100.8*#REF!*#REF!*#REF!*#REF!</f>
        <v>#REF!</v>
      </c>
      <c r="E36" s="9" t="e">
        <f>100.8*#REF!*#REF!</f>
        <v>#REF!</v>
      </c>
      <c r="F36" s="10">
        <v>57.92</v>
      </c>
      <c r="G36" s="9" t="e">
        <f t="shared" si="0"/>
        <v>#REF!</v>
      </c>
      <c r="H36" s="10">
        <v>8.58</v>
      </c>
      <c r="I36" s="29">
        <v>66.5</v>
      </c>
      <c r="J36" s="41">
        <f t="shared" si="1"/>
        <v>54862.5</v>
      </c>
      <c r="K36" s="9">
        <f>I36*895</f>
        <v>59517.5</v>
      </c>
      <c r="L36" s="14">
        <v>0.690737</v>
      </c>
      <c r="M36" s="21" t="s">
        <v>103</v>
      </c>
      <c r="N36" s="17"/>
    </row>
    <row r="37" spans="1:14" ht="15">
      <c r="A37" s="54" t="s">
        <v>109</v>
      </c>
      <c r="B37" s="54" t="s">
        <v>48</v>
      </c>
      <c r="C37" s="54" t="s">
        <v>102</v>
      </c>
      <c r="D37" s="55" t="e">
        <f>100.8*#REF!*#REF!*#REF!*#REF!</f>
        <v>#REF!</v>
      </c>
      <c r="E37" s="55" t="e">
        <f>100.8*#REF!*#REF!</f>
        <v>#REF!</v>
      </c>
      <c r="F37" s="56">
        <v>57.92</v>
      </c>
      <c r="G37" s="55" t="e">
        <f t="shared" si="0"/>
        <v>#REF!</v>
      </c>
      <c r="H37" s="56">
        <v>7.93</v>
      </c>
      <c r="I37" s="56">
        <v>65.85</v>
      </c>
      <c r="J37" s="55"/>
      <c r="K37" s="55"/>
      <c r="L37" s="59">
        <v>0.690737</v>
      </c>
      <c r="M37" s="60"/>
      <c r="N37" s="58" t="s">
        <v>68</v>
      </c>
    </row>
    <row r="38" spans="1:14" ht="15">
      <c r="A38" s="54" t="s">
        <v>109</v>
      </c>
      <c r="B38" s="54" t="s">
        <v>49</v>
      </c>
      <c r="C38" s="54" t="s">
        <v>102</v>
      </c>
      <c r="D38" s="55" t="e">
        <f>100.8*#REF!*#REF!*#REF!*#REF!</f>
        <v>#REF!</v>
      </c>
      <c r="E38" s="55" t="e">
        <f>100.8*#REF!*#REF!</f>
        <v>#REF!</v>
      </c>
      <c r="F38" s="56">
        <v>45.2</v>
      </c>
      <c r="G38" s="55" t="e">
        <f t="shared" si="0"/>
        <v>#REF!</v>
      </c>
      <c r="H38" s="56">
        <v>6.17</v>
      </c>
      <c r="I38" s="56">
        <v>51.37</v>
      </c>
      <c r="J38" s="55"/>
      <c r="K38" s="55"/>
      <c r="L38" s="59">
        <v>0.690737</v>
      </c>
      <c r="M38" s="60"/>
      <c r="N38" s="58" t="s">
        <v>68</v>
      </c>
    </row>
    <row r="39" spans="1:14" ht="15">
      <c r="A39" s="3" t="s">
        <v>109</v>
      </c>
      <c r="B39" s="3" t="s">
        <v>50</v>
      </c>
      <c r="C39" s="3" t="s">
        <v>102</v>
      </c>
      <c r="D39" s="9" t="e">
        <f>100.8*#REF!*#REF!*#REF!*#REF!</f>
        <v>#REF!</v>
      </c>
      <c r="E39" s="9" t="e">
        <f>100.8*#REF!*#REF!</f>
        <v>#REF!</v>
      </c>
      <c r="F39" s="10">
        <v>45.2</v>
      </c>
      <c r="G39" s="9" t="e">
        <f t="shared" si="0"/>
        <v>#REF!</v>
      </c>
      <c r="H39" s="10">
        <v>6.17</v>
      </c>
      <c r="I39" s="29">
        <v>51.37</v>
      </c>
      <c r="J39" s="41">
        <f t="shared" si="1"/>
        <v>42380.25</v>
      </c>
      <c r="K39" s="9">
        <v>48990</v>
      </c>
      <c r="L39" s="14">
        <v>0.690737</v>
      </c>
      <c r="M39" s="21" t="s">
        <v>27</v>
      </c>
      <c r="N39" s="17"/>
    </row>
    <row r="40" spans="1:14" ht="15">
      <c r="A40" s="3" t="s">
        <v>109</v>
      </c>
      <c r="B40" s="3" t="s">
        <v>51</v>
      </c>
      <c r="C40" s="3" t="s">
        <v>102</v>
      </c>
      <c r="D40" s="9" t="e">
        <f>100.8*#REF!*#REF!*#REF!*#REF!</f>
        <v>#REF!</v>
      </c>
      <c r="E40" s="9" t="e">
        <f>100.8*#REF!*#REF!</f>
        <v>#REF!</v>
      </c>
      <c r="F40" s="10">
        <v>45.2</v>
      </c>
      <c r="G40" s="9" t="e">
        <f t="shared" si="0"/>
        <v>#REF!</v>
      </c>
      <c r="H40" s="10">
        <v>6.17</v>
      </c>
      <c r="I40" s="29">
        <v>51.37</v>
      </c>
      <c r="J40" s="41">
        <f t="shared" si="1"/>
        <v>42380.25</v>
      </c>
      <c r="K40" s="9">
        <v>48990</v>
      </c>
      <c r="L40" s="14">
        <v>0.690737</v>
      </c>
      <c r="M40" s="21" t="s">
        <v>27</v>
      </c>
      <c r="N40" s="17"/>
    </row>
    <row r="41" spans="1:15" ht="15">
      <c r="A41" s="54" t="s">
        <v>109</v>
      </c>
      <c r="B41" s="54" t="s">
        <v>52</v>
      </c>
      <c r="C41" s="54"/>
      <c r="D41" s="55" t="e">
        <f>100.8*#REF!*#REF!*#REF!*#REF!</f>
        <v>#REF!</v>
      </c>
      <c r="E41" s="55" t="e">
        <f>100.8*#REF!*#REF!</f>
        <v>#REF!</v>
      </c>
      <c r="F41" s="56">
        <v>23.7</v>
      </c>
      <c r="G41" s="55" t="e">
        <f t="shared" si="0"/>
        <v>#REF!</v>
      </c>
      <c r="H41" s="56">
        <v>3.29</v>
      </c>
      <c r="I41" s="56">
        <v>26.99</v>
      </c>
      <c r="J41" s="55"/>
      <c r="K41" s="55"/>
      <c r="L41" s="59">
        <v>0.690737</v>
      </c>
      <c r="M41" s="60"/>
      <c r="N41" s="58" t="s">
        <v>68</v>
      </c>
      <c r="O41" s="51"/>
    </row>
    <row r="42" spans="1:14" ht="15">
      <c r="A42" s="54" t="s">
        <v>110</v>
      </c>
      <c r="B42" s="54" t="s">
        <v>53</v>
      </c>
      <c r="C42" s="54"/>
      <c r="D42" s="55" t="e">
        <f>100.8*#REF!*#REF!*#REF!*#REF!</f>
        <v>#REF!</v>
      </c>
      <c r="E42" s="55" t="e">
        <f>100.8*#REF!*#REF!</f>
        <v>#REF!</v>
      </c>
      <c r="F42" s="56">
        <v>72.9</v>
      </c>
      <c r="G42" s="55" t="e">
        <f t="shared" si="0"/>
        <v>#REF!</v>
      </c>
      <c r="H42" s="56">
        <v>8.75</v>
      </c>
      <c r="I42" s="56">
        <v>81.65</v>
      </c>
      <c r="J42" s="55">
        <f t="shared" si="1"/>
        <v>67361.25</v>
      </c>
      <c r="K42" s="55"/>
      <c r="L42" s="59">
        <v>0.690737</v>
      </c>
      <c r="M42" s="60"/>
      <c r="N42" s="58" t="s">
        <v>85</v>
      </c>
    </row>
    <row r="43" spans="1:14" ht="15">
      <c r="A43" s="54" t="s">
        <v>110</v>
      </c>
      <c r="B43" s="54" t="s">
        <v>69</v>
      </c>
      <c r="C43" s="54"/>
      <c r="D43" s="55" t="e">
        <f>100.8*#REF!*#REF!*#REF!*#REF!</f>
        <v>#REF!</v>
      </c>
      <c r="E43" s="55" t="e">
        <f>100.8*#REF!*#REF!</f>
        <v>#REF!</v>
      </c>
      <c r="F43" s="56">
        <v>58.05</v>
      </c>
      <c r="G43" s="55" t="e">
        <f t="shared" si="0"/>
        <v>#REF!</v>
      </c>
      <c r="H43" s="56">
        <v>7.11</v>
      </c>
      <c r="I43" s="56">
        <v>65.16</v>
      </c>
      <c r="J43" s="55"/>
      <c r="K43" s="55"/>
      <c r="L43" s="59">
        <v>0.690737</v>
      </c>
      <c r="M43" s="60"/>
      <c r="N43" s="58" t="s">
        <v>85</v>
      </c>
    </row>
    <row r="44" spans="1:14" ht="15">
      <c r="A44" s="3" t="s">
        <v>110</v>
      </c>
      <c r="B44" s="3" t="s">
        <v>70</v>
      </c>
      <c r="C44" s="3"/>
      <c r="D44" s="9" t="e">
        <f>100.8*#REF!*#REF!*#REF!*#REF!</f>
        <v>#REF!</v>
      </c>
      <c r="E44" s="9" t="e">
        <f>100.8*#REF!*#REF!</f>
        <v>#REF!</v>
      </c>
      <c r="F44" s="10">
        <v>53.6</v>
      </c>
      <c r="G44" s="9" t="e">
        <f t="shared" si="0"/>
        <v>#REF!</v>
      </c>
      <c r="H44" s="10">
        <v>6.7</v>
      </c>
      <c r="I44" s="29">
        <v>60.3</v>
      </c>
      <c r="J44" s="41">
        <f t="shared" si="1"/>
        <v>49747.5</v>
      </c>
      <c r="K44" s="9">
        <f>I44*895</f>
        <v>53968.5</v>
      </c>
      <c r="L44" s="14">
        <v>0.690737</v>
      </c>
      <c r="M44" s="21" t="s">
        <v>103</v>
      </c>
      <c r="N44" s="17"/>
    </row>
    <row r="45" spans="1:14" ht="15">
      <c r="A45" s="3" t="s">
        <v>110</v>
      </c>
      <c r="B45" s="3" t="s">
        <v>71</v>
      </c>
      <c r="C45" s="3"/>
      <c r="D45" s="9" t="e">
        <f>100.8*#REF!*#REF!*#REF!*#REF!</f>
        <v>#REF!</v>
      </c>
      <c r="E45" s="9" t="e">
        <f>100.8*#REF!*#REF!</f>
        <v>#REF!</v>
      </c>
      <c r="F45" s="10">
        <v>45.2</v>
      </c>
      <c r="G45" s="9" t="e">
        <f t="shared" si="0"/>
        <v>#REF!</v>
      </c>
      <c r="H45" s="10">
        <v>5.76</v>
      </c>
      <c r="I45" s="29">
        <v>50.96</v>
      </c>
      <c r="J45" s="41">
        <f t="shared" si="1"/>
        <v>42042</v>
      </c>
      <c r="K45" s="9">
        <f>I45*895</f>
        <v>45609.200000000004</v>
      </c>
      <c r="L45" s="14">
        <v>0.690737</v>
      </c>
      <c r="M45" s="21" t="s">
        <v>103</v>
      </c>
      <c r="N45" s="17"/>
    </row>
    <row r="46" spans="1:14" ht="15">
      <c r="A46" s="3" t="s">
        <v>110</v>
      </c>
      <c r="B46" s="3" t="s">
        <v>72</v>
      </c>
      <c r="C46" s="3"/>
      <c r="D46" s="9" t="e">
        <f>100.8*#REF!*#REF!*#REF!*#REF!</f>
        <v>#REF!</v>
      </c>
      <c r="E46" s="9" t="e">
        <f>100.8*#REF!*#REF!</f>
        <v>#REF!</v>
      </c>
      <c r="F46" s="10">
        <v>45.2</v>
      </c>
      <c r="G46" s="9" t="e">
        <f t="shared" si="0"/>
        <v>#REF!</v>
      </c>
      <c r="H46" s="10">
        <v>5.76</v>
      </c>
      <c r="I46" s="29">
        <v>50.96</v>
      </c>
      <c r="J46" s="41">
        <f t="shared" si="1"/>
        <v>42042</v>
      </c>
      <c r="K46" s="9">
        <f>I46*895</f>
        <v>45609.200000000004</v>
      </c>
      <c r="L46" s="14">
        <v>0.690737</v>
      </c>
      <c r="M46" s="21" t="s">
        <v>103</v>
      </c>
      <c r="N46" s="17"/>
    </row>
    <row r="47" spans="1:14" ht="15">
      <c r="A47" s="3" t="s">
        <v>110</v>
      </c>
      <c r="B47" s="3" t="s">
        <v>73</v>
      </c>
      <c r="C47" s="3"/>
      <c r="D47" s="9" t="e">
        <f>100.8*#REF!*#REF!*#REF!*#REF!</f>
        <v>#REF!</v>
      </c>
      <c r="E47" s="9" t="e">
        <f>100.8*#REF!*#REF!</f>
        <v>#REF!</v>
      </c>
      <c r="F47" s="10">
        <v>45.2</v>
      </c>
      <c r="G47" s="9" t="e">
        <f t="shared" si="0"/>
        <v>#REF!</v>
      </c>
      <c r="H47" s="10">
        <v>5.76</v>
      </c>
      <c r="I47" s="29">
        <v>50.96</v>
      </c>
      <c r="J47" s="41">
        <f t="shared" si="1"/>
        <v>42042</v>
      </c>
      <c r="K47" s="9">
        <f>I47*895</f>
        <v>45609.200000000004</v>
      </c>
      <c r="L47" s="14">
        <v>0.690737</v>
      </c>
      <c r="M47" s="21" t="s">
        <v>103</v>
      </c>
      <c r="N47" s="17"/>
    </row>
    <row r="48" spans="1:14" ht="15">
      <c r="A48" s="3" t="s">
        <v>110</v>
      </c>
      <c r="B48" s="3" t="s">
        <v>74</v>
      </c>
      <c r="C48" s="3"/>
      <c r="D48" s="9" t="e">
        <f>100.8*57.92*#REF!*#REF!*#REF!</f>
        <v>#REF!</v>
      </c>
      <c r="E48" s="9" t="e">
        <f>100.8*#REF!*#REF!</f>
        <v>#REF!</v>
      </c>
      <c r="F48" s="10">
        <v>57.92</v>
      </c>
      <c r="G48" s="9" t="e">
        <f t="shared" si="0"/>
        <v>#REF!</v>
      </c>
      <c r="H48" s="10">
        <v>7.38</v>
      </c>
      <c r="I48" s="29">
        <v>65.3</v>
      </c>
      <c r="J48" s="41">
        <f t="shared" si="1"/>
        <v>53872.5</v>
      </c>
      <c r="K48" s="9">
        <f>I48*895</f>
        <v>58443.5</v>
      </c>
      <c r="L48" s="14">
        <v>0.690737</v>
      </c>
      <c r="M48" s="21" t="s">
        <v>103</v>
      </c>
      <c r="N48" s="17"/>
    </row>
    <row r="49" spans="1:14" ht="15">
      <c r="A49" s="54" t="s">
        <v>110</v>
      </c>
      <c r="B49" s="54" t="s">
        <v>75</v>
      </c>
      <c r="C49" s="54"/>
      <c r="D49" s="55" t="e">
        <f>100.8*57.92*#REF!*#REF!*#REF!</f>
        <v>#REF!</v>
      </c>
      <c r="E49" s="55" t="e">
        <f>100.8*#REF!*#REF!</f>
        <v>#REF!</v>
      </c>
      <c r="F49" s="56">
        <v>57.92</v>
      </c>
      <c r="G49" s="55" t="e">
        <f t="shared" si="0"/>
        <v>#REF!</v>
      </c>
      <c r="H49" s="56">
        <v>6.81</v>
      </c>
      <c r="I49" s="56">
        <v>64.73</v>
      </c>
      <c r="J49" s="55">
        <f t="shared" si="1"/>
        <v>53402.25</v>
      </c>
      <c r="K49" s="55"/>
      <c r="L49" s="59">
        <v>0.690737</v>
      </c>
      <c r="M49" s="60"/>
      <c r="N49" s="58" t="s">
        <v>85</v>
      </c>
    </row>
    <row r="50" spans="1:14" ht="15">
      <c r="A50" s="54" t="s">
        <v>110</v>
      </c>
      <c r="B50" s="54" t="s">
        <v>76</v>
      </c>
      <c r="C50" s="54"/>
      <c r="D50" s="55" t="e">
        <f>100.8*#REF!*#REF!*#REF!*#REF!</f>
        <v>#REF!</v>
      </c>
      <c r="E50" s="55" t="e">
        <f>100.8*#REF!*#REF!</f>
        <v>#REF!</v>
      </c>
      <c r="F50" s="56">
        <v>45.2</v>
      </c>
      <c r="G50" s="55" t="e">
        <f t="shared" si="0"/>
        <v>#REF!</v>
      </c>
      <c r="H50" s="56">
        <v>5.31</v>
      </c>
      <c r="I50" s="56">
        <v>50.51</v>
      </c>
      <c r="J50" s="55">
        <f t="shared" si="1"/>
        <v>41670.75</v>
      </c>
      <c r="K50" s="55"/>
      <c r="L50" s="59">
        <v>0.690737</v>
      </c>
      <c r="M50" s="60"/>
      <c r="N50" s="58" t="s">
        <v>85</v>
      </c>
    </row>
    <row r="51" spans="1:14" ht="15">
      <c r="A51" s="54" t="s">
        <v>110</v>
      </c>
      <c r="B51" s="54" t="s">
        <v>77</v>
      </c>
      <c r="C51" s="54"/>
      <c r="D51" s="55" t="e">
        <f>100.8*#REF!*#REF!*#REF!*#REF!</f>
        <v>#REF!</v>
      </c>
      <c r="E51" s="55" t="e">
        <f>100.8*#REF!*#REF!</f>
        <v>#REF!</v>
      </c>
      <c r="F51" s="56">
        <v>45.2</v>
      </c>
      <c r="G51" s="55" t="e">
        <f t="shared" si="0"/>
        <v>#REF!</v>
      </c>
      <c r="H51" s="56">
        <v>5.31</v>
      </c>
      <c r="I51" s="56">
        <v>50.51</v>
      </c>
      <c r="J51" s="55"/>
      <c r="K51" s="55"/>
      <c r="L51" s="59">
        <v>0.690737</v>
      </c>
      <c r="M51" s="60"/>
      <c r="N51" s="58" t="s">
        <v>85</v>
      </c>
    </row>
    <row r="52" spans="1:14" ht="15">
      <c r="A52" s="54" t="s">
        <v>110</v>
      </c>
      <c r="B52" s="54" t="s">
        <v>78</v>
      </c>
      <c r="C52" s="54"/>
      <c r="D52" s="55" t="e">
        <f>100.8*#REF!*#REF!*#REF!*#REF!</f>
        <v>#REF!</v>
      </c>
      <c r="E52" s="55" t="e">
        <f>100.8*#REF!*#REF!</f>
        <v>#REF!</v>
      </c>
      <c r="F52" s="56">
        <v>45.2</v>
      </c>
      <c r="G52" s="55" t="e">
        <f t="shared" si="0"/>
        <v>#REF!</v>
      </c>
      <c r="H52" s="56">
        <v>5.31</v>
      </c>
      <c r="I52" s="56">
        <v>50.51</v>
      </c>
      <c r="J52" s="55">
        <f t="shared" si="1"/>
        <v>41670.75</v>
      </c>
      <c r="K52" s="55"/>
      <c r="L52" s="59">
        <v>0.690737</v>
      </c>
      <c r="M52" s="60"/>
      <c r="N52" s="58" t="s">
        <v>85</v>
      </c>
    </row>
    <row r="53" spans="1:14" ht="15">
      <c r="A53" s="54" t="s">
        <v>110</v>
      </c>
      <c r="B53" s="54" t="s">
        <v>79</v>
      </c>
      <c r="C53" s="54"/>
      <c r="D53" s="55" t="e">
        <f>100.8*#REF!*#REF!*#REF!*#REF!</f>
        <v>#REF!</v>
      </c>
      <c r="E53" s="55" t="e">
        <f>100.8*#REF!*#REF!</f>
        <v>#REF!</v>
      </c>
      <c r="F53" s="56">
        <v>23.7</v>
      </c>
      <c r="G53" s="55" t="e">
        <f t="shared" si="0"/>
        <v>#REF!</v>
      </c>
      <c r="H53" s="56">
        <v>2.79</v>
      </c>
      <c r="I53" s="56">
        <v>26.49</v>
      </c>
      <c r="J53" s="55">
        <f t="shared" si="1"/>
        <v>21854.25</v>
      </c>
      <c r="K53" s="55"/>
      <c r="L53" s="59">
        <v>0.690737</v>
      </c>
      <c r="M53" s="60"/>
      <c r="N53" s="58" t="s">
        <v>85</v>
      </c>
    </row>
    <row r="54" spans="1:14" ht="25.5">
      <c r="A54" s="1" t="s">
        <v>6</v>
      </c>
      <c r="B54" s="2" t="s">
        <v>9</v>
      </c>
      <c r="C54" s="1" t="s">
        <v>7</v>
      </c>
      <c r="D54" s="2" t="s">
        <v>0</v>
      </c>
      <c r="E54" s="2" t="s">
        <v>1</v>
      </c>
      <c r="F54" s="1" t="s">
        <v>13</v>
      </c>
      <c r="G54" s="2" t="s">
        <v>2</v>
      </c>
      <c r="H54" s="1" t="s">
        <v>11</v>
      </c>
      <c r="I54" s="1" t="s">
        <v>16</v>
      </c>
      <c r="J54" s="1" t="s">
        <v>17</v>
      </c>
      <c r="K54" s="19" t="s">
        <v>8</v>
      </c>
      <c r="L54" s="1"/>
      <c r="M54" s="20" t="s">
        <v>10</v>
      </c>
      <c r="N54" s="22" t="s">
        <v>12</v>
      </c>
    </row>
    <row r="55" spans="1:14" ht="15.75">
      <c r="A55" s="3"/>
      <c r="B55" s="3"/>
      <c r="C55" s="3"/>
      <c r="D55" s="3" t="s">
        <v>3</v>
      </c>
      <c r="E55" s="3" t="s">
        <v>4</v>
      </c>
      <c r="F55" s="3" t="s">
        <v>84</v>
      </c>
      <c r="G55" s="3" t="s">
        <v>3</v>
      </c>
      <c r="H55" s="3" t="s">
        <v>84</v>
      </c>
      <c r="I55" s="3" t="s">
        <v>84</v>
      </c>
      <c r="J55" s="15" t="s">
        <v>5</v>
      </c>
      <c r="K55" s="24" t="s">
        <v>5</v>
      </c>
      <c r="L55" s="14"/>
      <c r="M55" s="17"/>
      <c r="N55" s="17"/>
    </row>
    <row r="56" spans="1:14" ht="15">
      <c r="A56" s="3"/>
      <c r="B56" s="7" t="s">
        <v>54</v>
      </c>
      <c r="C56" s="7"/>
      <c r="D56" s="9"/>
      <c r="E56" s="9"/>
      <c r="F56" s="10"/>
      <c r="G56" s="9"/>
      <c r="H56" s="10"/>
      <c r="I56" s="10"/>
      <c r="J56" s="10"/>
      <c r="K56" s="3"/>
      <c r="L56" s="14"/>
      <c r="M56" s="17"/>
      <c r="N56" s="17"/>
    </row>
    <row r="57" spans="1:14" ht="15">
      <c r="A57" s="53" t="s">
        <v>97</v>
      </c>
      <c r="B57" s="54" t="s">
        <v>55</v>
      </c>
      <c r="C57" s="54"/>
      <c r="D57" s="55" t="e">
        <f>100.8*#REF!*#REF!*#REF!*#REF!</f>
        <v>#REF!</v>
      </c>
      <c r="E57" s="55" t="e">
        <f>100.8*#REF!*#REF!</f>
        <v>#REF!</v>
      </c>
      <c r="F57" s="56">
        <v>37.24</v>
      </c>
      <c r="G57" s="55" t="e">
        <f aca="true" t="shared" si="2" ref="G57:G73">D57+E57</f>
        <v>#REF!</v>
      </c>
      <c r="H57" s="56">
        <v>5.22</v>
      </c>
      <c r="I57" s="56">
        <v>42.46</v>
      </c>
      <c r="J57" s="55">
        <f aca="true" t="shared" si="3" ref="J57:J73">MMULT(I57,825)</f>
        <v>35029.5</v>
      </c>
      <c r="K57" s="54"/>
      <c r="L57" s="59"/>
      <c r="M57" s="57"/>
      <c r="N57" s="58" t="s">
        <v>68</v>
      </c>
    </row>
    <row r="58" spans="1:14" ht="15">
      <c r="A58" s="53" t="s">
        <v>97</v>
      </c>
      <c r="B58" s="54" t="s">
        <v>56</v>
      </c>
      <c r="C58" s="54"/>
      <c r="D58" s="55" t="e">
        <f>100.8*#REF!*#REF!*#REF!*#REF!</f>
        <v>#REF!</v>
      </c>
      <c r="E58" s="55" t="e">
        <f>100.8*#REF!*#REF!</f>
        <v>#REF!</v>
      </c>
      <c r="F58" s="56">
        <v>34.15</v>
      </c>
      <c r="G58" s="55" t="e">
        <f t="shared" si="2"/>
        <v>#REF!</v>
      </c>
      <c r="H58" s="56">
        <v>4.79</v>
      </c>
      <c r="I58" s="56">
        <v>38.94</v>
      </c>
      <c r="J58" s="55">
        <f t="shared" si="3"/>
        <v>32125.499999999996</v>
      </c>
      <c r="K58" s="54"/>
      <c r="L58" s="59"/>
      <c r="M58" s="57"/>
      <c r="N58" s="58" t="s">
        <v>68</v>
      </c>
    </row>
    <row r="59" spans="1:14" ht="15">
      <c r="A59" s="53" t="s">
        <v>97</v>
      </c>
      <c r="B59" s="54" t="s">
        <v>57</v>
      </c>
      <c r="C59" s="54"/>
      <c r="D59" s="55" t="e">
        <f>100.8*#REF!*#REF!*#REF!*#REF!</f>
        <v>#REF!</v>
      </c>
      <c r="E59" s="55" t="e">
        <f>100.8*#REF!*#REF!</f>
        <v>#REF!</v>
      </c>
      <c r="F59" s="56">
        <v>68.4</v>
      </c>
      <c r="G59" s="55" t="e">
        <f t="shared" si="2"/>
        <v>#REF!</v>
      </c>
      <c r="H59" s="56">
        <v>9.6</v>
      </c>
      <c r="I59" s="56">
        <v>78</v>
      </c>
      <c r="J59" s="55">
        <f t="shared" si="3"/>
        <v>64350</v>
      </c>
      <c r="K59" s="54"/>
      <c r="L59" s="59"/>
      <c r="M59" s="57"/>
      <c r="N59" s="58" t="s">
        <v>68</v>
      </c>
    </row>
    <row r="60" spans="1:14" ht="15">
      <c r="A60" s="53" t="s">
        <v>97</v>
      </c>
      <c r="B60" s="54" t="s">
        <v>58</v>
      </c>
      <c r="C60" s="54" t="s">
        <v>102</v>
      </c>
      <c r="D60" s="55" t="e">
        <f>100.8*#REF!*#REF!*#REF!*#REF!</f>
        <v>#REF!</v>
      </c>
      <c r="E60" s="55" t="e">
        <f>100.8*#REF!*#REF!</f>
        <v>#REF!</v>
      </c>
      <c r="F60" s="56">
        <v>43.47</v>
      </c>
      <c r="G60" s="55" t="e">
        <f t="shared" si="2"/>
        <v>#REF!</v>
      </c>
      <c r="H60" s="56">
        <v>5.72</v>
      </c>
      <c r="I60" s="56">
        <v>49.19</v>
      </c>
      <c r="J60" s="55">
        <f t="shared" si="3"/>
        <v>40581.75</v>
      </c>
      <c r="K60" s="55"/>
      <c r="L60" s="59">
        <v>0.690737</v>
      </c>
      <c r="M60" s="60"/>
      <c r="N60" s="58" t="s">
        <v>68</v>
      </c>
    </row>
    <row r="61" spans="1:14" ht="15">
      <c r="A61" s="3" t="s">
        <v>97</v>
      </c>
      <c r="B61" s="3" t="s">
        <v>59</v>
      </c>
      <c r="C61" s="3" t="s">
        <v>102</v>
      </c>
      <c r="D61" s="9" t="e">
        <f>100.8*#REF!*#REF!*#REF!*#REF!</f>
        <v>#REF!</v>
      </c>
      <c r="E61" s="9" t="e">
        <f>100.8*#REF!*#REF!</f>
        <v>#REF!</v>
      </c>
      <c r="F61" s="10">
        <v>49.73</v>
      </c>
      <c r="G61" s="9" t="e">
        <f t="shared" si="2"/>
        <v>#REF!</v>
      </c>
      <c r="H61" s="10">
        <v>6.55</v>
      </c>
      <c r="I61" s="29">
        <v>56.28</v>
      </c>
      <c r="J61" s="41">
        <f t="shared" si="3"/>
        <v>46431</v>
      </c>
      <c r="K61" s="9">
        <f aca="true" t="shared" si="4" ref="K61:K73">I61*895</f>
        <v>50370.6</v>
      </c>
      <c r="L61" s="14">
        <v>0.690737</v>
      </c>
      <c r="M61" s="21" t="s">
        <v>103</v>
      </c>
      <c r="N61" s="17"/>
    </row>
    <row r="62" spans="1:14" ht="15">
      <c r="A62" s="40" t="s">
        <v>108</v>
      </c>
      <c r="B62" s="40" t="s">
        <v>60</v>
      </c>
      <c r="C62" s="40" t="s">
        <v>111</v>
      </c>
      <c r="D62" s="41" t="e">
        <f>100.8*#REF!*#REF!*#REF!*#REF!</f>
        <v>#REF!</v>
      </c>
      <c r="E62" s="41" t="e">
        <f>100.8*#REF!*#REF!</f>
        <v>#REF!</v>
      </c>
      <c r="F62" s="29">
        <v>76.97</v>
      </c>
      <c r="G62" s="41" t="e">
        <f t="shared" si="2"/>
        <v>#REF!</v>
      </c>
      <c r="H62" s="29">
        <v>11.22</v>
      </c>
      <c r="I62" s="29">
        <v>88.19</v>
      </c>
      <c r="J62" s="41">
        <f t="shared" si="3"/>
        <v>72756.75</v>
      </c>
      <c r="K62" s="41">
        <f t="shared" si="4"/>
        <v>78930.05</v>
      </c>
      <c r="L62" s="42">
        <v>0.690737</v>
      </c>
      <c r="M62" s="21" t="s">
        <v>112</v>
      </c>
      <c r="N62" s="50"/>
    </row>
    <row r="63" spans="1:16" ht="15">
      <c r="A63" s="54" t="s">
        <v>108</v>
      </c>
      <c r="B63" s="54" t="s">
        <v>61</v>
      </c>
      <c r="C63" s="54" t="s">
        <v>111</v>
      </c>
      <c r="D63" s="55" t="e">
        <f>100.8*#REF!*#REF!*#REF!*#REF!</f>
        <v>#REF!</v>
      </c>
      <c r="E63" s="55" t="e">
        <f>100.8*#REF!*#REF!</f>
        <v>#REF!</v>
      </c>
      <c r="F63" s="56">
        <v>63.94</v>
      </c>
      <c r="G63" s="55" t="e">
        <f t="shared" si="2"/>
        <v>#REF!</v>
      </c>
      <c r="H63" s="56">
        <v>9.3</v>
      </c>
      <c r="I63" s="56">
        <v>73.24</v>
      </c>
      <c r="J63" s="55">
        <f t="shared" si="3"/>
        <v>60422.99999999999</v>
      </c>
      <c r="K63" s="55"/>
      <c r="L63" s="59">
        <v>0.690737</v>
      </c>
      <c r="M63" s="60"/>
      <c r="N63" s="58" t="s">
        <v>68</v>
      </c>
      <c r="P63" s="51"/>
    </row>
    <row r="64" spans="1:14" ht="15">
      <c r="A64" s="40" t="s">
        <v>108</v>
      </c>
      <c r="B64" s="40" t="s">
        <v>62</v>
      </c>
      <c r="C64" s="40" t="s">
        <v>111</v>
      </c>
      <c r="D64" s="41" t="e">
        <f>100.8*#REF!*#REF!*#REF!*#REF!</f>
        <v>#REF!</v>
      </c>
      <c r="E64" s="41" t="e">
        <f>100.8*#REF!*#REF!</f>
        <v>#REF!</v>
      </c>
      <c r="F64" s="29">
        <v>103.2</v>
      </c>
      <c r="G64" s="41" t="e">
        <f t="shared" si="2"/>
        <v>#REF!</v>
      </c>
      <c r="H64" s="29">
        <v>15.41</v>
      </c>
      <c r="I64" s="29">
        <v>118.61</v>
      </c>
      <c r="J64" s="41">
        <f t="shared" si="3"/>
        <v>97853.25</v>
      </c>
      <c r="K64" s="41">
        <f t="shared" si="4"/>
        <v>106155.95</v>
      </c>
      <c r="L64" s="42">
        <v>0.690737</v>
      </c>
      <c r="M64" s="21" t="s">
        <v>27</v>
      </c>
      <c r="N64" s="17"/>
    </row>
    <row r="65" spans="1:14" ht="15">
      <c r="A65" s="40" t="s">
        <v>108</v>
      </c>
      <c r="B65" s="3" t="s">
        <v>63</v>
      </c>
      <c r="C65" s="3" t="s">
        <v>102</v>
      </c>
      <c r="D65" s="9" t="e">
        <f>100.8*#REF!*#REF!*#REF!*#REF!</f>
        <v>#REF!</v>
      </c>
      <c r="E65" s="9" t="e">
        <f>100.8*#REF!*#REF!</f>
        <v>#REF!</v>
      </c>
      <c r="F65" s="10">
        <v>57.54</v>
      </c>
      <c r="G65" s="9" t="e">
        <f t="shared" si="2"/>
        <v>#REF!</v>
      </c>
      <c r="H65" s="10">
        <v>8.38</v>
      </c>
      <c r="I65" s="29">
        <v>65.92</v>
      </c>
      <c r="J65" s="41">
        <f t="shared" si="3"/>
        <v>54384</v>
      </c>
      <c r="K65" s="9">
        <f t="shared" si="4"/>
        <v>58998.4</v>
      </c>
      <c r="L65" s="14">
        <v>0.690737</v>
      </c>
      <c r="M65" s="21" t="s">
        <v>112</v>
      </c>
      <c r="N65" s="17"/>
    </row>
    <row r="66" spans="1:14" ht="15">
      <c r="A66" s="54" t="s">
        <v>41</v>
      </c>
      <c r="B66" s="54" t="s">
        <v>64</v>
      </c>
      <c r="C66" s="54" t="s">
        <v>111</v>
      </c>
      <c r="D66" s="55" t="e">
        <f>100.8*#REF!*#REF!*#REF!*#REF!</f>
        <v>#REF!</v>
      </c>
      <c r="E66" s="55" t="e">
        <f>100.8*#REF!*#REF!</f>
        <v>#REF!</v>
      </c>
      <c r="F66" s="56">
        <v>76.97</v>
      </c>
      <c r="G66" s="55" t="e">
        <f t="shared" si="2"/>
        <v>#REF!</v>
      </c>
      <c r="H66" s="56">
        <v>11.22</v>
      </c>
      <c r="I66" s="56">
        <v>88.19</v>
      </c>
      <c r="J66" s="55">
        <f t="shared" si="3"/>
        <v>72756.75</v>
      </c>
      <c r="K66" s="55"/>
      <c r="L66" s="59">
        <v>0.690737</v>
      </c>
      <c r="M66" s="60"/>
      <c r="N66" s="58" t="s">
        <v>68</v>
      </c>
    </row>
    <row r="67" spans="1:14" ht="15">
      <c r="A67" s="54" t="s">
        <v>109</v>
      </c>
      <c r="B67" s="66" t="s">
        <v>65</v>
      </c>
      <c r="C67" s="54" t="s">
        <v>111</v>
      </c>
      <c r="D67" s="67" t="e">
        <f>100.8*#REF!*#REF!*#REF!*#REF!</f>
        <v>#REF!</v>
      </c>
      <c r="E67" s="67" t="e">
        <f>100.8*#REF!*#REF!</f>
        <v>#REF!</v>
      </c>
      <c r="F67" s="68">
        <v>63.94</v>
      </c>
      <c r="G67" s="67" t="e">
        <f t="shared" si="2"/>
        <v>#REF!</v>
      </c>
      <c r="H67" s="68">
        <v>9.3</v>
      </c>
      <c r="I67" s="68">
        <v>73.24</v>
      </c>
      <c r="J67" s="55">
        <f t="shared" si="3"/>
        <v>60422.99999999999</v>
      </c>
      <c r="K67" s="67"/>
      <c r="L67" s="59">
        <v>0.690737</v>
      </c>
      <c r="M67" s="60"/>
      <c r="N67" s="58" t="s">
        <v>68</v>
      </c>
    </row>
    <row r="68" spans="1:14" ht="15">
      <c r="A68" s="3" t="s">
        <v>109</v>
      </c>
      <c r="B68" s="44" t="s">
        <v>66</v>
      </c>
      <c r="C68" s="40" t="s">
        <v>111</v>
      </c>
      <c r="D68" s="45" t="e">
        <f>100.8*#REF!*#REF!*#REF!*#REF!</f>
        <v>#REF!</v>
      </c>
      <c r="E68" s="45" t="e">
        <f>100.8*#REF!*#REF!</f>
        <v>#REF!</v>
      </c>
      <c r="F68" s="46">
        <v>103.2</v>
      </c>
      <c r="G68" s="45" t="e">
        <f t="shared" si="2"/>
        <v>#REF!</v>
      </c>
      <c r="H68" s="46">
        <v>15.41</v>
      </c>
      <c r="I68" s="46">
        <v>118.61</v>
      </c>
      <c r="J68" s="41">
        <f t="shared" si="3"/>
        <v>97853.25</v>
      </c>
      <c r="K68" s="45">
        <f t="shared" si="4"/>
        <v>106155.95</v>
      </c>
      <c r="L68" s="42">
        <v>0.690737</v>
      </c>
      <c r="M68" s="21" t="s">
        <v>27</v>
      </c>
      <c r="N68" s="17"/>
    </row>
    <row r="69" spans="1:14" ht="15">
      <c r="A69" s="3" t="s">
        <v>109</v>
      </c>
      <c r="B69" s="3" t="s">
        <v>67</v>
      </c>
      <c r="C69" s="3" t="s">
        <v>102</v>
      </c>
      <c r="D69" s="9" t="e">
        <f>100.8*#REF!*#REF!*#REF!*#REF!</f>
        <v>#REF!</v>
      </c>
      <c r="E69" s="9" t="e">
        <f>100.8*#REF!*#REF!</f>
        <v>#REF!</v>
      </c>
      <c r="F69" s="10">
        <v>57.54</v>
      </c>
      <c r="G69" s="9" t="e">
        <f t="shared" si="2"/>
        <v>#REF!</v>
      </c>
      <c r="H69" s="10">
        <v>8.38</v>
      </c>
      <c r="I69" s="29">
        <v>65.92</v>
      </c>
      <c r="J69" s="41">
        <f t="shared" si="3"/>
        <v>54384</v>
      </c>
      <c r="K69" s="9">
        <f t="shared" si="4"/>
        <v>58998.4</v>
      </c>
      <c r="L69" s="14">
        <v>0.690737</v>
      </c>
      <c r="M69" s="21" t="s">
        <v>103</v>
      </c>
      <c r="N69" s="17"/>
    </row>
    <row r="70" spans="1:14" ht="15">
      <c r="A70" s="3" t="s">
        <v>110</v>
      </c>
      <c r="B70" s="18" t="s">
        <v>81</v>
      </c>
      <c r="C70" s="3"/>
      <c r="D70" s="9" t="e">
        <f>100.8*#REF!*#REF!*#REF!*#REF!</f>
        <v>#REF!</v>
      </c>
      <c r="E70" s="9" t="e">
        <f>100.8*#REF!*#REF!</f>
        <v>#REF!</v>
      </c>
      <c r="F70" s="10">
        <v>76.97</v>
      </c>
      <c r="G70" s="9" t="e">
        <f t="shared" si="2"/>
        <v>#REF!</v>
      </c>
      <c r="H70" s="10">
        <v>9.62</v>
      </c>
      <c r="I70" s="29">
        <v>86.59</v>
      </c>
      <c r="J70" s="41">
        <f t="shared" si="3"/>
        <v>71436.75</v>
      </c>
      <c r="K70" s="9">
        <f t="shared" si="4"/>
        <v>77498.05</v>
      </c>
      <c r="L70" s="14">
        <v>0.690737</v>
      </c>
      <c r="M70" s="21" t="s">
        <v>27</v>
      </c>
      <c r="N70" s="17"/>
    </row>
    <row r="71" spans="1:14" ht="15">
      <c r="A71" s="3" t="s">
        <v>110</v>
      </c>
      <c r="B71" s="18" t="s">
        <v>80</v>
      </c>
      <c r="C71" s="3"/>
      <c r="D71" s="9" t="e">
        <f>100.8*#REF!*#REF!*#REF!*#REF!</f>
        <v>#REF!</v>
      </c>
      <c r="E71" s="9" t="e">
        <f>100.8*#REF!*#REF!</f>
        <v>#REF!</v>
      </c>
      <c r="F71" s="10">
        <v>63.94</v>
      </c>
      <c r="G71" s="9" t="e">
        <f t="shared" si="2"/>
        <v>#REF!</v>
      </c>
      <c r="H71" s="10">
        <v>7.99</v>
      </c>
      <c r="I71" s="29">
        <v>71.93</v>
      </c>
      <c r="J71" s="41">
        <f t="shared" si="3"/>
        <v>59342.25000000001</v>
      </c>
      <c r="K71" s="9">
        <f t="shared" si="4"/>
        <v>64377.350000000006</v>
      </c>
      <c r="L71" s="14">
        <v>0.690737</v>
      </c>
      <c r="M71" s="21" t="s">
        <v>27</v>
      </c>
      <c r="N71" s="17"/>
    </row>
    <row r="72" spans="1:14" ht="15">
      <c r="A72" s="54" t="s">
        <v>110</v>
      </c>
      <c r="B72" s="62" t="s">
        <v>82</v>
      </c>
      <c r="C72" s="54"/>
      <c r="D72" s="55" t="e">
        <f>100.8*#REF!*#REF!*#REF!*#REF!</f>
        <v>#REF!</v>
      </c>
      <c r="E72" s="55" t="e">
        <f>100.8*#REF!*#REF!</f>
        <v>#REF!</v>
      </c>
      <c r="F72" s="56">
        <v>103.2</v>
      </c>
      <c r="G72" s="55" t="e">
        <f t="shared" si="2"/>
        <v>#REF!</v>
      </c>
      <c r="H72" s="56">
        <v>13.14</v>
      </c>
      <c r="I72" s="56">
        <v>116.34</v>
      </c>
      <c r="J72" s="55">
        <f t="shared" si="3"/>
        <v>95980.5</v>
      </c>
      <c r="K72" s="55"/>
      <c r="L72" s="59">
        <v>0.690737</v>
      </c>
      <c r="M72" s="60"/>
      <c r="N72" s="58" t="s">
        <v>85</v>
      </c>
    </row>
    <row r="73" spans="1:14" ht="15">
      <c r="A73" s="3" t="s">
        <v>110</v>
      </c>
      <c r="B73" s="18" t="s">
        <v>83</v>
      </c>
      <c r="C73" s="3"/>
      <c r="D73" s="9" t="e">
        <f>100.8*#REF!*#REF!*#REF!*#REF!</f>
        <v>#REF!</v>
      </c>
      <c r="E73" s="9" t="e">
        <f>100.8*#REF!*#REF!</f>
        <v>#REF!</v>
      </c>
      <c r="F73" s="10">
        <v>57.54</v>
      </c>
      <c r="G73" s="9" t="e">
        <f t="shared" si="2"/>
        <v>#REF!</v>
      </c>
      <c r="H73" s="10">
        <v>7.19</v>
      </c>
      <c r="I73" s="29">
        <v>64.73</v>
      </c>
      <c r="J73" s="41">
        <f t="shared" si="3"/>
        <v>53402.25</v>
      </c>
      <c r="K73" s="9">
        <f t="shared" si="4"/>
        <v>57933.350000000006</v>
      </c>
      <c r="L73" s="14">
        <v>0.690737</v>
      </c>
      <c r="M73" s="21" t="s">
        <v>103</v>
      </c>
      <c r="N73" s="17"/>
    </row>
    <row r="74" spans="1:14" ht="15">
      <c r="A74" s="3"/>
      <c r="B74" s="35" t="s">
        <v>104</v>
      </c>
      <c r="C74" s="3"/>
      <c r="D74" s="9"/>
      <c r="E74" s="9"/>
      <c r="F74" s="38"/>
      <c r="G74" s="9"/>
      <c r="H74" s="10"/>
      <c r="I74" s="39"/>
      <c r="J74" s="41"/>
      <c r="K74" s="9"/>
      <c r="L74" s="14"/>
      <c r="M74" s="21"/>
      <c r="N74" s="17"/>
    </row>
    <row r="75" spans="1:14" ht="15">
      <c r="A75" s="3" t="s">
        <v>89</v>
      </c>
      <c r="B75" s="3" t="s">
        <v>105</v>
      </c>
      <c r="C75" s="3" t="s">
        <v>106</v>
      </c>
      <c r="D75" s="36"/>
      <c r="E75" s="36"/>
      <c r="F75" s="10">
        <v>133</v>
      </c>
      <c r="G75" s="36"/>
      <c r="H75" s="37"/>
      <c r="I75" s="29">
        <v>133</v>
      </c>
      <c r="J75" s="41" t="s">
        <v>86</v>
      </c>
      <c r="K75" s="9">
        <v>139650</v>
      </c>
      <c r="L75" s="14"/>
      <c r="M75" s="21" t="s">
        <v>103</v>
      </c>
      <c r="N75" s="25"/>
    </row>
    <row r="76" spans="1:14" ht="15">
      <c r="A76" s="40" t="s">
        <v>90</v>
      </c>
      <c r="B76" s="40" t="s">
        <v>113</v>
      </c>
      <c r="C76" s="3" t="s">
        <v>106</v>
      </c>
      <c r="D76" s="48"/>
      <c r="E76" s="48"/>
      <c r="F76" s="29">
        <v>133</v>
      </c>
      <c r="G76" s="48"/>
      <c r="H76" s="49"/>
      <c r="I76" s="29">
        <v>133</v>
      </c>
      <c r="J76" s="41" t="s">
        <v>87</v>
      </c>
      <c r="K76" s="41">
        <v>139650</v>
      </c>
      <c r="L76" s="42"/>
      <c r="M76" s="21" t="s">
        <v>103</v>
      </c>
      <c r="N76" s="50"/>
    </row>
    <row r="77" spans="1:14" ht="15">
      <c r="A77" s="54"/>
      <c r="B77" s="54" t="s">
        <v>114</v>
      </c>
      <c r="C77" s="54" t="s">
        <v>106</v>
      </c>
      <c r="D77" s="55"/>
      <c r="E77" s="55"/>
      <c r="F77" s="56">
        <v>133</v>
      </c>
      <c r="G77" s="55"/>
      <c r="H77" s="56"/>
      <c r="I77" s="56">
        <v>133</v>
      </c>
      <c r="J77" s="55" t="s">
        <v>88</v>
      </c>
      <c r="K77" s="55"/>
      <c r="L77" s="59"/>
      <c r="M77" s="60"/>
      <c r="N77" s="58" t="s">
        <v>68</v>
      </c>
    </row>
    <row r="78" spans="1:14" ht="13.5">
      <c r="A78" s="4"/>
      <c r="B78" s="4"/>
      <c r="C78" s="4"/>
      <c r="D78" s="11"/>
      <c r="E78" s="4"/>
      <c r="F78" s="4"/>
      <c r="G78" s="4"/>
      <c r="H78" s="4"/>
      <c r="I78" s="4"/>
      <c r="J78" s="4"/>
      <c r="K78" s="4"/>
      <c r="L78" s="4"/>
      <c r="M78" s="5"/>
      <c r="N78" s="5"/>
    </row>
    <row r="79" spans="13:14" ht="12.75">
      <c r="M79" s="5"/>
      <c r="N79" s="5"/>
    </row>
    <row r="80" spans="1:14" ht="12.75">
      <c r="A80" s="1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5"/>
      <c r="N80" s="5"/>
    </row>
    <row r="81" spans="1:14" ht="12.75">
      <c r="A81" s="1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5"/>
      <c r="N81" s="5"/>
    </row>
    <row r="82" spans="1:1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5"/>
      <c r="N82" s="5"/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5"/>
      <c r="N83" s="5"/>
    </row>
    <row r="84" spans="13:14" ht="12.75">
      <c r="M84" s="5"/>
      <c r="N84" s="5"/>
    </row>
    <row r="85" spans="13:14" ht="12.75">
      <c r="M85" s="5"/>
      <c r="N85" s="5"/>
    </row>
    <row r="86" spans="13:14" ht="12.75">
      <c r="M86" s="5"/>
      <c r="N86" s="5"/>
    </row>
    <row r="87" spans="13:14" ht="12.75">
      <c r="M87" s="5"/>
      <c r="N87" s="5"/>
    </row>
    <row r="88" spans="13:14" ht="12.75">
      <c r="M88" s="5"/>
      <c r="N88" s="5"/>
    </row>
    <row r="89" spans="13:14" ht="12.75">
      <c r="M89" s="5"/>
      <c r="N89" s="5"/>
    </row>
    <row r="90" spans="13:14" ht="12.75">
      <c r="M90" s="5"/>
      <c r="N90" s="5"/>
    </row>
    <row r="91" spans="13:14" ht="12.75">
      <c r="M91" s="5"/>
      <c r="N91" s="5"/>
    </row>
    <row r="92" spans="13:14" ht="12.75">
      <c r="M92" s="5"/>
      <c r="N92" s="5"/>
    </row>
    <row r="93" spans="13:14" ht="12.75">
      <c r="M93" s="5"/>
      <c r="N93" s="5"/>
    </row>
    <row r="94" spans="13:14" ht="12.75">
      <c r="M94" s="5"/>
      <c r="N94" s="5"/>
    </row>
    <row r="95" spans="13:14" ht="12.75">
      <c r="M95" s="5"/>
      <c r="N95" s="5"/>
    </row>
    <row r="96" spans="13:14" ht="12.75">
      <c r="M96" s="5"/>
      <c r="N96" s="5"/>
    </row>
    <row r="97" spans="13:14" ht="12.75">
      <c r="M97" s="5"/>
      <c r="N97" s="5"/>
    </row>
    <row r="98" spans="13:14" ht="12.75">
      <c r="M98" s="5"/>
      <c r="N98" s="5"/>
    </row>
    <row r="99" spans="13:14" ht="12.75">
      <c r="M99" s="5"/>
      <c r="N99" s="5"/>
    </row>
    <row r="100" spans="13:14" ht="12.75">
      <c r="M100" s="5"/>
      <c r="N100" s="5"/>
    </row>
    <row r="101" spans="13:14" ht="12.75">
      <c r="M101" s="5"/>
      <c r="N101" s="5"/>
    </row>
    <row r="102" spans="13:14" ht="12.75">
      <c r="M102" s="5"/>
      <c r="N102" s="5"/>
    </row>
    <row r="103" spans="13:14" ht="12.75">
      <c r="M103" s="5"/>
      <c r="N103" s="5"/>
    </row>
    <row r="104" spans="13:14" ht="12.75">
      <c r="M104" s="5"/>
      <c r="N104" s="5"/>
    </row>
    <row r="105" spans="13:14" ht="12.75">
      <c r="M105" s="5"/>
      <c r="N105" s="5"/>
    </row>
    <row r="106" spans="13:14" ht="12.75">
      <c r="M106" s="5"/>
      <c r="N106" s="5"/>
    </row>
    <row r="107" spans="13:14" ht="12.75">
      <c r="M107" s="5"/>
      <c r="N107" s="5"/>
    </row>
    <row r="108" spans="13:14" ht="12.75">
      <c r="M108" s="5"/>
      <c r="N108" s="5"/>
    </row>
    <row r="109" spans="13:14" ht="12.75">
      <c r="M109" s="5"/>
      <c r="N109" s="5"/>
    </row>
    <row r="110" spans="13:14" ht="12.75">
      <c r="M110" s="5"/>
      <c r="N110" s="5"/>
    </row>
    <row r="111" spans="13:14" ht="12.75">
      <c r="M111" s="5"/>
      <c r="N111" s="5"/>
    </row>
    <row r="112" spans="13:14" ht="12.75">
      <c r="M112" s="5"/>
      <c r="N112" s="5"/>
    </row>
    <row r="113" spans="13:14" ht="12.75">
      <c r="M113" s="5"/>
      <c r="N113" s="5"/>
    </row>
    <row r="114" spans="13:14" ht="12.75">
      <c r="M114" s="5"/>
      <c r="N114" s="5"/>
    </row>
    <row r="115" spans="13:14" ht="12.75">
      <c r="M115" s="5"/>
      <c r="N115" s="5"/>
    </row>
    <row r="116" spans="13:14" ht="12.75">
      <c r="M116" s="5"/>
      <c r="N116" s="5"/>
    </row>
    <row r="117" spans="13:14" ht="12.75">
      <c r="M117" s="5"/>
      <c r="N117" s="5"/>
    </row>
    <row r="118" spans="13:14" ht="12.75">
      <c r="M118" s="5"/>
      <c r="N118" s="5"/>
    </row>
    <row r="119" spans="13:14" ht="12.75">
      <c r="M119" s="5"/>
      <c r="N119" s="5"/>
    </row>
    <row r="120" spans="13:14" ht="12.75">
      <c r="M120" s="5"/>
      <c r="N120" s="5"/>
    </row>
    <row r="121" spans="13:14" ht="12.75">
      <c r="M121" s="5"/>
      <c r="N121" s="5"/>
    </row>
    <row r="122" spans="13:14" ht="12.75">
      <c r="M122" s="5"/>
      <c r="N122" s="5"/>
    </row>
    <row r="123" spans="13:14" ht="12.75">
      <c r="M123" s="5"/>
      <c r="N123" s="5"/>
    </row>
    <row r="124" spans="13:14" ht="12.75">
      <c r="M124" s="5"/>
      <c r="N124" s="5"/>
    </row>
    <row r="125" spans="13:14" ht="12.75">
      <c r="M125" s="5"/>
      <c r="N125" s="5"/>
    </row>
    <row r="126" spans="13:14" ht="12.75">
      <c r="M126" s="5"/>
      <c r="N126" s="5"/>
    </row>
    <row r="127" spans="13:14" ht="12.75">
      <c r="M127" s="5"/>
      <c r="N127" s="5"/>
    </row>
    <row r="128" spans="13:14" ht="12.75">
      <c r="M128" s="5"/>
      <c r="N128" s="5"/>
    </row>
    <row r="129" spans="13:14" ht="12.75">
      <c r="M129" s="5"/>
      <c r="N129" s="5"/>
    </row>
    <row r="130" spans="13:14" ht="12.75">
      <c r="M130" s="5"/>
      <c r="N130" s="5"/>
    </row>
    <row r="131" spans="13:14" ht="12.75">
      <c r="M131" s="5"/>
      <c r="N131" s="5"/>
    </row>
    <row r="132" spans="13:14" ht="12.75">
      <c r="M132" s="5"/>
      <c r="N132" s="5"/>
    </row>
    <row r="133" spans="13:14" ht="12.75">
      <c r="M133" s="5"/>
      <c r="N133" s="5"/>
    </row>
    <row r="134" spans="13:14" ht="12.75">
      <c r="M134" s="5"/>
      <c r="N134" s="5"/>
    </row>
    <row r="135" spans="13:14" ht="12.75">
      <c r="M135" s="5"/>
      <c r="N135" s="5"/>
    </row>
    <row r="136" spans="13:14" ht="12.75">
      <c r="M136" s="5"/>
      <c r="N136" s="5"/>
    </row>
    <row r="137" spans="13:14" ht="12.75">
      <c r="M137" s="5"/>
      <c r="N137" s="5"/>
    </row>
    <row r="138" spans="13:14" ht="12.75">
      <c r="M138" s="5"/>
      <c r="N138" s="5"/>
    </row>
    <row r="139" spans="13:14" ht="12.75">
      <c r="M139" s="5"/>
      <c r="N139" s="5"/>
    </row>
    <row r="140" spans="13:14" ht="12.75">
      <c r="M140" s="5"/>
      <c r="N140" s="5"/>
    </row>
    <row r="141" spans="13:14" ht="12.75">
      <c r="M141" s="5"/>
      <c r="N141" s="5"/>
    </row>
    <row r="142" spans="13:14" ht="12.75">
      <c r="M142" s="5"/>
      <c r="N142" s="5"/>
    </row>
    <row r="143" spans="13:14" ht="12.75">
      <c r="M143" s="5"/>
      <c r="N143" s="5"/>
    </row>
    <row r="144" spans="13:14" ht="12.75">
      <c r="M144" s="5"/>
      <c r="N144" s="5"/>
    </row>
    <row r="145" spans="13:14" ht="12.75">
      <c r="M145" s="5"/>
      <c r="N145" s="5"/>
    </row>
    <row r="146" spans="13:14" ht="12.75">
      <c r="M146" s="5"/>
      <c r="N146" s="5"/>
    </row>
    <row r="147" spans="13:14" ht="12.75">
      <c r="M147" s="5"/>
      <c r="N147" s="5"/>
    </row>
    <row r="148" spans="13:14" ht="12.75">
      <c r="M148" s="5"/>
      <c r="N148" s="5"/>
    </row>
    <row r="149" spans="13:14" ht="12.75">
      <c r="M149" s="5"/>
      <c r="N149" s="5"/>
    </row>
    <row r="150" spans="13:14" ht="12.75">
      <c r="M150" s="5"/>
      <c r="N150" s="5"/>
    </row>
    <row r="151" spans="13:14" ht="12.75">
      <c r="M151" s="5"/>
      <c r="N151" s="5"/>
    </row>
    <row r="152" spans="13:14" ht="12.75">
      <c r="M152" s="5"/>
      <c r="N152" s="5"/>
    </row>
    <row r="153" spans="13:14" ht="12.75">
      <c r="M153" s="5"/>
      <c r="N153" s="5"/>
    </row>
    <row r="154" spans="13:14" ht="12.75">
      <c r="M154" s="5"/>
      <c r="N154" s="5"/>
    </row>
    <row r="155" spans="13:14" ht="12.75">
      <c r="M155" s="5"/>
      <c r="N155" s="5"/>
    </row>
    <row r="156" spans="13:14" ht="12.75">
      <c r="M156" s="5"/>
      <c r="N156" s="5"/>
    </row>
    <row r="157" spans="13:14" ht="12.75">
      <c r="M157" s="5"/>
      <c r="N157" s="5"/>
    </row>
    <row r="158" spans="13:14" ht="12.75">
      <c r="M158" s="5"/>
      <c r="N158" s="5"/>
    </row>
    <row r="159" spans="13:14" ht="12.75">
      <c r="M159" s="5"/>
      <c r="N159" s="5"/>
    </row>
    <row r="160" spans="13:14" ht="12.75">
      <c r="M160" s="5"/>
      <c r="N160" s="5"/>
    </row>
    <row r="161" spans="13:14" ht="12.75">
      <c r="M161" s="5"/>
      <c r="N161" s="5"/>
    </row>
    <row r="162" spans="13:14" ht="12.75">
      <c r="M162" s="5"/>
      <c r="N162" s="5"/>
    </row>
    <row r="163" spans="13:14" ht="12.75">
      <c r="M163" s="5"/>
      <c r="N163" s="5"/>
    </row>
    <row r="164" spans="13:14" ht="12.75">
      <c r="M164" s="5"/>
      <c r="N164" s="5"/>
    </row>
    <row r="165" spans="13:14" ht="12.75">
      <c r="M165" s="5"/>
      <c r="N165" s="5"/>
    </row>
    <row r="166" spans="13:14" ht="12.75">
      <c r="M166" s="5"/>
      <c r="N166" s="5"/>
    </row>
    <row r="167" spans="13:14" ht="12.75">
      <c r="M167" s="5"/>
      <c r="N167" s="5"/>
    </row>
    <row r="168" spans="13:14" ht="12.75">
      <c r="M168" s="5"/>
      <c r="N168" s="5"/>
    </row>
    <row r="169" spans="13:14" ht="12.75">
      <c r="M169" s="5"/>
      <c r="N169" s="5"/>
    </row>
    <row r="170" spans="13:14" ht="12.75">
      <c r="M170" s="5"/>
      <c r="N170" s="5"/>
    </row>
    <row r="171" spans="13:14" ht="12.75">
      <c r="M171" s="5"/>
      <c r="N171" s="5"/>
    </row>
    <row r="172" spans="13:14" ht="12.75">
      <c r="M172" s="5"/>
      <c r="N172" s="5"/>
    </row>
    <row r="173" spans="13:14" ht="12.75">
      <c r="M173" s="5"/>
      <c r="N173" s="5"/>
    </row>
    <row r="174" spans="13:14" ht="12.75">
      <c r="M174" s="5"/>
      <c r="N174" s="5"/>
    </row>
    <row r="175" spans="13:14" ht="12.75">
      <c r="M175" s="5"/>
      <c r="N175" s="5"/>
    </row>
    <row r="176" spans="13:14" ht="12.75">
      <c r="M176" s="5"/>
      <c r="N176" s="5"/>
    </row>
    <row r="177" spans="13:14" ht="12.75">
      <c r="M177" s="5"/>
      <c r="N177" s="5"/>
    </row>
    <row r="178" spans="13:14" ht="12.75">
      <c r="M178" s="5"/>
      <c r="N178" s="5"/>
    </row>
    <row r="179" spans="13:14" ht="12.75">
      <c r="M179" s="5"/>
      <c r="N179" s="5"/>
    </row>
    <row r="180" spans="13:14" ht="12.75">
      <c r="M180" s="5"/>
      <c r="N180" s="5"/>
    </row>
    <row r="181" spans="13:14" ht="12.75">
      <c r="M181" s="5"/>
      <c r="N181" s="5"/>
    </row>
    <row r="182" spans="13:14" ht="12.75">
      <c r="M182" s="5"/>
      <c r="N182" s="5"/>
    </row>
    <row r="183" spans="13:14" ht="12.75">
      <c r="M183" s="5"/>
      <c r="N183" s="5"/>
    </row>
    <row r="184" spans="13:14" ht="12.75">
      <c r="M184" s="5"/>
      <c r="N184" s="5"/>
    </row>
    <row r="185" spans="13:14" ht="12.75">
      <c r="M185" s="5"/>
      <c r="N185" s="5"/>
    </row>
    <row r="186" spans="13:14" ht="12.75">
      <c r="M186" s="5"/>
      <c r="N186" s="5"/>
    </row>
    <row r="187" spans="13:14" ht="12.75">
      <c r="M187" s="5"/>
      <c r="N187" s="5"/>
    </row>
    <row r="188" spans="13:14" ht="12.75">
      <c r="M188" s="5"/>
      <c r="N188" s="5"/>
    </row>
    <row r="189" spans="13:14" ht="12.75">
      <c r="M189" s="5"/>
      <c r="N189" s="5"/>
    </row>
    <row r="190" spans="13:14" ht="12.75">
      <c r="M190" s="5"/>
      <c r="N190" s="5"/>
    </row>
    <row r="191" spans="13:14" ht="12.75">
      <c r="M191" s="5"/>
      <c r="N191" s="5"/>
    </row>
    <row r="192" spans="13:14" ht="12.75">
      <c r="M192" s="5"/>
      <c r="N192" s="5"/>
    </row>
    <row r="193" spans="13:14" ht="12.75">
      <c r="M193" s="5"/>
      <c r="N193" s="5"/>
    </row>
    <row r="194" spans="13:14" ht="12.75">
      <c r="M194" s="5"/>
      <c r="N194" s="5"/>
    </row>
    <row r="195" spans="13:14" ht="12.75">
      <c r="M195" s="5"/>
      <c r="N195" s="5"/>
    </row>
    <row r="196" spans="13:14" ht="12.75">
      <c r="M196" s="5"/>
      <c r="N196" s="5"/>
    </row>
    <row r="197" spans="13:14" ht="12.75">
      <c r="M197" s="5"/>
      <c r="N197" s="5"/>
    </row>
    <row r="198" spans="13:14" ht="12.75">
      <c r="M198" s="5"/>
      <c r="N198" s="5"/>
    </row>
    <row r="199" spans="13:14" ht="12.75">
      <c r="M199" s="5"/>
      <c r="N199" s="5"/>
    </row>
    <row r="200" spans="13:14" ht="12.75">
      <c r="M200" s="5"/>
      <c r="N200" s="5"/>
    </row>
    <row r="201" spans="13:14" ht="12.75">
      <c r="M201" s="5"/>
      <c r="N201" s="5"/>
    </row>
    <row r="202" spans="13:14" ht="12.75">
      <c r="M202" s="5"/>
      <c r="N202" s="5"/>
    </row>
    <row r="203" spans="13:14" ht="12.75">
      <c r="M203" s="5"/>
      <c r="N203" s="5"/>
    </row>
    <row r="204" spans="13:14" ht="12.75">
      <c r="M204" s="5"/>
      <c r="N204" s="5"/>
    </row>
    <row r="205" spans="13:14" ht="12.75">
      <c r="M205" s="5"/>
      <c r="N205" s="5"/>
    </row>
    <row r="206" spans="13:14" ht="12.75">
      <c r="M206" s="5"/>
      <c r="N206" s="5"/>
    </row>
    <row r="207" spans="13:14" ht="12.75">
      <c r="M207" s="5"/>
      <c r="N207" s="5"/>
    </row>
    <row r="208" spans="13:14" ht="12.75">
      <c r="M208" s="5"/>
      <c r="N208" s="5"/>
    </row>
    <row r="209" spans="13:14" ht="12.75">
      <c r="M209" s="5"/>
      <c r="N209" s="5"/>
    </row>
    <row r="210" spans="13:14" ht="12.75">
      <c r="M210" s="5"/>
      <c r="N210" s="5"/>
    </row>
    <row r="211" spans="13:14" ht="12.75">
      <c r="M211" s="5"/>
      <c r="N211" s="5"/>
    </row>
    <row r="212" spans="13:14" ht="12.75">
      <c r="M212" s="5"/>
      <c r="N212" s="5"/>
    </row>
    <row r="213" spans="13:14" ht="12.75">
      <c r="M213" s="5"/>
      <c r="N213" s="5"/>
    </row>
    <row r="214" spans="13:14" ht="12.75">
      <c r="M214" s="5"/>
      <c r="N214" s="5"/>
    </row>
    <row r="215" spans="13:14" ht="12.75">
      <c r="M215" s="5"/>
      <c r="N215" s="5"/>
    </row>
    <row r="216" spans="13:14" ht="12.75">
      <c r="M216" s="5"/>
      <c r="N216" s="5"/>
    </row>
    <row r="217" spans="13:14" ht="12.75">
      <c r="M217" s="5"/>
      <c r="N217" s="5"/>
    </row>
    <row r="218" spans="13:14" ht="12.75">
      <c r="M218" s="5"/>
      <c r="N218" s="5"/>
    </row>
    <row r="219" spans="13:14" ht="12.75">
      <c r="M219" s="5"/>
      <c r="N219" s="5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14" ht="12.75">
      <c r="M224" s="5"/>
      <c r="N224" s="5"/>
    </row>
    <row r="225" spans="13:14" ht="12.75">
      <c r="M225" s="5"/>
      <c r="N225" s="5"/>
    </row>
    <row r="226" spans="13:14" ht="12.75">
      <c r="M226" s="5"/>
      <c r="N226" s="5"/>
    </row>
    <row r="227" spans="13:14" ht="12.75">
      <c r="M227" s="5"/>
      <c r="N227" s="5"/>
    </row>
    <row r="228" spans="13:14" ht="12.75">
      <c r="M228" s="5"/>
      <c r="N228" s="5"/>
    </row>
    <row r="229" spans="13:14" ht="12.75">
      <c r="M229" s="5"/>
      <c r="N229" s="5"/>
    </row>
    <row r="230" spans="13:14" ht="12.75">
      <c r="M230" s="5"/>
      <c r="N230" s="5"/>
    </row>
    <row r="231" spans="13:14" ht="12.75">
      <c r="M231" s="5"/>
      <c r="N231" s="5"/>
    </row>
    <row r="232" spans="13:14" ht="12.75">
      <c r="M232" s="5"/>
      <c r="N232" s="5"/>
    </row>
    <row r="233" spans="13:14" ht="12.75">
      <c r="M233" s="5"/>
      <c r="N233" s="5"/>
    </row>
    <row r="234" spans="13:14" ht="12.75">
      <c r="M234" s="5"/>
      <c r="N234" s="5"/>
    </row>
    <row r="235" spans="13:14" ht="12.75">
      <c r="M235" s="5"/>
      <c r="N235" s="5"/>
    </row>
    <row r="236" spans="13:14" ht="12.75">
      <c r="M236" s="5"/>
      <c r="N236" s="5"/>
    </row>
    <row r="237" spans="13:14" ht="12.75">
      <c r="M237" s="5"/>
      <c r="N237" s="5"/>
    </row>
    <row r="238" spans="13:14" ht="12.75">
      <c r="M238" s="5"/>
      <c r="N238" s="5"/>
    </row>
    <row r="239" spans="13:14" ht="12.75">
      <c r="M239" s="5"/>
      <c r="N239" s="5"/>
    </row>
    <row r="240" spans="13:14" ht="12.75">
      <c r="M240" s="5"/>
      <c r="N240" s="5"/>
    </row>
    <row r="241" spans="13:14" ht="12.75">
      <c r="M241" s="5"/>
      <c r="N241" s="5"/>
    </row>
    <row r="242" spans="13:14" ht="12.75">
      <c r="M242" s="5"/>
      <c r="N242" s="5"/>
    </row>
    <row r="243" spans="13:14" ht="12.75">
      <c r="M243" s="5"/>
      <c r="N243" s="5"/>
    </row>
    <row r="244" spans="13:14" ht="12.75">
      <c r="M244" s="5"/>
      <c r="N244" s="5"/>
    </row>
    <row r="245" spans="13:14" ht="12.75">
      <c r="M245" s="5"/>
      <c r="N245" s="5"/>
    </row>
    <row r="246" spans="13:14" ht="12.75">
      <c r="M246" s="5"/>
      <c r="N246" s="5"/>
    </row>
    <row r="247" spans="13:14" ht="12.75">
      <c r="M247" s="5"/>
      <c r="N247" s="5"/>
    </row>
    <row r="248" spans="13:14" ht="12.75">
      <c r="M248" s="5"/>
      <c r="N248" s="5"/>
    </row>
    <row r="249" spans="13:14" ht="12.75">
      <c r="M249" s="5"/>
      <c r="N249" s="5"/>
    </row>
    <row r="250" spans="13:14" ht="12.75">
      <c r="M250" s="5"/>
      <c r="N250" s="5"/>
    </row>
    <row r="251" spans="13:14" ht="12.75">
      <c r="M251" s="5"/>
      <c r="N251" s="5"/>
    </row>
    <row r="252" spans="13:14" ht="12.75">
      <c r="M252" s="5"/>
      <c r="N252" s="5"/>
    </row>
    <row r="253" spans="13:14" ht="12.75">
      <c r="M253" s="5"/>
      <c r="N253" s="5"/>
    </row>
    <row r="254" spans="13:14" ht="12.75">
      <c r="M254" s="5"/>
      <c r="N254" s="5"/>
    </row>
    <row r="255" spans="13:14" ht="12.75">
      <c r="M255" s="5"/>
      <c r="N255" s="5"/>
    </row>
    <row r="256" spans="13:14" ht="12.75">
      <c r="M256" s="5"/>
      <c r="N256" s="5"/>
    </row>
    <row r="257" spans="13:14" ht="12.75">
      <c r="M257" s="5"/>
      <c r="N257" s="5"/>
    </row>
    <row r="258" spans="13:14" ht="12.75">
      <c r="M258" s="5"/>
      <c r="N258" s="5"/>
    </row>
    <row r="259" spans="13:14" ht="12.75">
      <c r="M259" s="5"/>
      <c r="N259" s="5"/>
    </row>
    <row r="260" spans="13:14" ht="12.75">
      <c r="M260" s="5"/>
      <c r="N260" s="5"/>
    </row>
    <row r="261" spans="13:14" ht="12.75">
      <c r="M261" s="5"/>
      <c r="N261" s="5"/>
    </row>
    <row r="262" spans="13:14" ht="12.75">
      <c r="M262" s="5"/>
      <c r="N262" s="5"/>
    </row>
    <row r="263" spans="13:14" ht="12.75">
      <c r="M263" s="5"/>
      <c r="N263" s="5"/>
    </row>
    <row r="264" spans="13:14" ht="12.75">
      <c r="M264" s="5"/>
      <c r="N264" s="5"/>
    </row>
    <row r="265" spans="13:14" ht="12.75">
      <c r="M265" s="5"/>
      <c r="N265" s="5"/>
    </row>
    <row r="266" spans="13:14" ht="12.75">
      <c r="M266" s="5"/>
      <c r="N266" s="5"/>
    </row>
    <row r="267" spans="13:14" ht="12.75">
      <c r="M267" s="5"/>
      <c r="N267" s="5"/>
    </row>
    <row r="268" spans="13:14" ht="12.75">
      <c r="M268" s="5"/>
      <c r="N268" s="5"/>
    </row>
    <row r="269" spans="13:14" ht="12.75">
      <c r="M269" s="5"/>
      <c r="N269" s="5"/>
    </row>
    <row r="270" spans="13:14" ht="12.75">
      <c r="M270" s="5"/>
      <c r="N270" s="5"/>
    </row>
    <row r="271" spans="13:14" ht="12.75">
      <c r="M271" s="5"/>
      <c r="N271" s="5"/>
    </row>
    <row r="272" spans="13:14" ht="12.75">
      <c r="M272" s="5"/>
      <c r="N272" s="5"/>
    </row>
    <row r="273" spans="13:14" ht="12.75">
      <c r="M273" s="5"/>
      <c r="N273" s="5"/>
    </row>
    <row r="274" spans="13:14" ht="12.75">
      <c r="M274" s="5"/>
      <c r="N274" s="5"/>
    </row>
    <row r="275" spans="13:14" ht="12.75">
      <c r="M275" s="5"/>
      <c r="N275" s="5"/>
    </row>
    <row r="276" spans="13:14" ht="12.75">
      <c r="M276" s="5"/>
      <c r="N276" s="5"/>
    </row>
    <row r="277" spans="13:14" ht="12.75">
      <c r="M277" s="5"/>
      <c r="N277" s="5"/>
    </row>
    <row r="278" spans="13:14" ht="12.75">
      <c r="M278" s="5"/>
      <c r="N278" s="5"/>
    </row>
    <row r="279" spans="13:14" ht="12.75">
      <c r="M279" s="5"/>
      <c r="N279" s="5"/>
    </row>
    <row r="280" spans="13:14" ht="12.75">
      <c r="M280" s="5"/>
      <c r="N280" s="5"/>
    </row>
    <row r="281" spans="13:14" ht="12.75">
      <c r="M281" s="5"/>
      <c r="N281" s="5"/>
    </row>
    <row r="282" spans="13:14" ht="12.75">
      <c r="M282" s="5"/>
      <c r="N282" s="5"/>
    </row>
    <row r="283" spans="13:14" ht="12.75">
      <c r="M283" s="5"/>
      <c r="N283" s="5"/>
    </row>
    <row r="284" spans="13:14" ht="12.75">
      <c r="M284" s="5"/>
      <c r="N284" s="5"/>
    </row>
    <row r="285" spans="13:14" ht="12.75">
      <c r="M285" s="5"/>
      <c r="N285" s="5"/>
    </row>
    <row r="286" spans="13:14" ht="12.75">
      <c r="M286" s="5"/>
      <c r="N286" s="5"/>
    </row>
    <row r="287" spans="13:14" ht="12.75">
      <c r="M287" s="5"/>
      <c r="N287" s="5"/>
    </row>
    <row r="288" spans="13:14" ht="12.75">
      <c r="M288" s="5"/>
      <c r="N288" s="5"/>
    </row>
    <row r="289" spans="13:14" ht="12.75">
      <c r="M289" s="5"/>
      <c r="N289" s="5"/>
    </row>
    <row r="290" spans="13:14" ht="12.75">
      <c r="M290" s="5"/>
      <c r="N290" s="5"/>
    </row>
    <row r="291" spans="13:14" ht="12.75">
      <c r="M291" s="5"/>
      <c r="N291" s="5"/>
    </row>
    <row r="292" spans="13:14" ht="12.75">
      <c r="M292" s="5"/>
      <c r="N292" s="5"/>
    </row>
    <row r="293" spans="13:14" ht="12.75">
      <c r="M293" s="5"/>
      <c r="N293" s="5"/>
    </row>
    <row r="294" spans="13:14" ht="12.75">
      <c r="M294" s="5"/>
      <c r="N294" s="5"/>
    </row>
    <row r="295" spans="13:14" ht="12.75">
      <c r="M295" s="5"/>
      <c r="N295" s="5"/>
    </row>
    <row r="296" spans="13:14" ht="12.75">
      <c r="M296" s="5"/>
      <c r="N296" s="5"/>
    </row>
    <row r="297" spans="13:14" ht="12.75">
      <c r="M297" s="5"/>
      <c r="N297" s="5"/>
    </row>
    <row r="298" spans="13:14" ht="12.75">
      <c r="M298" s="5"/>
      <c r="N298" s="5"/>
    </row>
    <row r="299" spans="13:14" ht="12.75">
      <c r="M299" s="5"/>
      <c r="N299" s="5"/>
    </row>
    <row r="300" spans="13:14" ht="12.75">
      <c r="M300" s="5"/>
      <c r="N300" s="5"/>
    </row>
    <row r="301" spans="13:14" ht="12.75">
      <c r="M301" s="5"/>
      <c r="N301" s="5"/>
    </row>
    <row r="302" spans="13:14" ht="12.75">
      <c r="M302" s="5"/>
      <c r="N302" s="5"/>
    </row>
    <row r="303" spans="13:14" ht="12.75">
      <c r="M303" s="5"/>
      <c r="N303" s="5"/>
    </row>
    <row r="304" spans="13:14" ht="12.75">
      <c r="M304" s="5"/>
      <c r="N304" s="5"/>
    </row>
    <row r="305" spans="13:14" ht="12.75">
      <c r="M305" s="5"/>
      <c r="N305" s="5"/>
    </row>
    <row r="306" spans="13:14" ht="12.75">
      <c r="M306" s="5"/>
      <c r="N306" s="5"/>
    </row>
    <row r="307" spans="13:14" ht="12.75">
      <c r="M307" s="5"/>
      <c r="N307" s="5"/>
    </row>
    <row r="308" spans="13:14" ht="12.75">
      <c r="M308" s="5"/>
      <c r="N308" s="5"/>
    </row>
    <row r="309" spans="13:14" ht="12.75">
      <c r="M309" s="5"/>
      <c r="N309" s="5"/>
    </row>
    <row r="310" spans="13:14" ht="12.75">
      <c r="M310" s="5"/>
      <c r="N310" s="5"/>
    </row>
    <row r="311" spans="13:14" ht="12.75">
      <c r="M311" s="5"/>
      <c r="N311" s="5"/>
    </row>
    <row r="312" spans="13:14" ht="12.75">
      <c r="M312" s="5"/>
      <c r="N312" s="5"/>
    </row>
    <row r="313" spans="13:14" ht="12.75">
      <c r="M313" s="5"/>
      <c r="N313" s="5"/>
    </row>
    <row r="314" spans="13:14" ht="12.75">
      <c r="M314" s="5"/>
      <c r="N314" s="5"/>
    </row>
    <row r="315" spans="13:14" ht="12.75">
      <c r="M315" s="5"/>
      <c r="N315" s="5"/>
    </row>
    <row r="316" spans="13:14" ht="12.75">
      <c r="M316" s="5"/>
      <c r="N316" s="5"/>
    </row>
    <row r="317" spans="13:14" ht="12.75">
      <c r="M317" s="5"/>
      <c r="N317" s="5"/>
    </row>
    <row r="318" spans="13:14" ht="12.75">
      <c r="M318" s="5"/>
      <c r="N318" s="5"/>
    </row>
    <row r="319" spans="13:14" ht="12.75">
      <c r="M319" s="5"/>
      <c r="N319" s="5"/>
    </row>
  </sheetData>
  <mergeCells count="1">
    <mergeCell ref="A1:N1"/>
  </mergeCells>
  <printOptions/>
  <pageMargins left="0.3937007874015748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Balkanhomes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Sekretarka</dc:creator>
  <cp:keywords/>
  <dc:description/>
  <cp:lastModifiedBy>head</cp:lastModifiedBy>
  <cp:lastPrinted>2007-05-29T08:02:23Z</cp:lastPrinted>
  <dcterms:created xsi:type="dcterms:W3CDTF">2006-03-10T14:04:54Z</dcterms:created>
  <dcterms:modified xsi:type="dcterms:W3CDTF">2007-05-28T08:34:45Z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